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рез муж" sheetId="1" r:id="rId1"/>
    <sheet name="рез жен" sheetId="2" r:id="rId2"/>
    <sheet name="База участ" sheetId="3" state="hidden" r:id="rId3"/>
    <sheet name="Регистр" sheetId="4" r:id="rId4"/>
    <sheet name="финал" sheetId="5" r:id="rId5"/>
  </sheets>
  <definedNames>
    <definedName name="_xlnm._FilterDatabase" localSheetId="3" hidden="1">'Регистр'!$A$1:$K$100</definedName>
  </definedNames>
  <calcPr fullCalcOnLoad="1"/>
</workbook>
</file>

<file path=xl/sharedStrings.xml><?xml version="1.0" encoding="utf-8"?>
<sst xmlns="http://schemas.openxmlformats.org/spreadsheetml/2006/main" count="930" uniqueCount="308">
  <si>
    <t>№</t>
  </si>
  <si>
    <t>ФИО</t>
  </si>
  <si>
    <t>МЕСТО</t>
  </si>
  <si>
    <t>г/р</t>
  </si>
  <si>
    <t>разряд</t>
  </si>
  <si>
    <t>команда</t>
  </si>
  <si>
    <t>финал</t>
  </si>
  <si>
    <t>балл</t>
  </si>
  <si>
    <t>кв. трасс</t>
  </si>
  <si>
    <t>Трасса 1</t>
  </si>
  <si>
    <t>Трасса 2</t>
  </si>
  <si>
    <t>Трасса 3</t>
  </si>
  <si>
    <t>Трасса 4</t>
  </si>
  <si>
    <t>топов</t>
  </si>
  <si>
    <t>попыток</t>
  </si>
  <si>
    <t>попытки</t>
  </si>
  <si>
    <t>топ</t>
  </si>
  <si>
    <t>Трасс</t>
  </si>
  <si>
    <t>Место</t>
  </si>
  <si>
    <t>прошло</t>
  </si>
  <si>
    <t>стоимость</t>
  </si>
  <si>
    <t>Балл</t>
  </si>
  <si>
    <t>пол</t>
  </si>
  <si>
    <t>Место жительства</t>
  </si>
  <si>
    <t>м</t>
  </si>
  <si>
    <t>Акимов Александр Александрович</t>
  </si>
  <si>
    <t>ККА</t>
  </si>
  <si>
    <t>Красноярск</t>
  </si>
  <si>
    <t>Алексеев Алексей Иванович</t>
  </si>
  <si>
    <t>лично</t>
  </si>
  <si>
    <t>Бабий Дмитрий Павлович</t>
  </si>
  <si>
    <t>Каскад</t>
  </si>
  <si>
    <t>Новосибирск</t>
  </si>
  <si>
    <t>Баутин Андрей Владимирович</t>
  </si>
  <si>
    <t>Богданов Виталий Анатольевич</t>
  </si>
  <si>
    <t>Брынзан Максим Михайлович</t>
  </si>
  <si>
    <t>Букачев Виктор Васильевич</t>
  </si>
  <si>
    <t>Альпина</t>
  </si>
  <si>
    <t>Валеев Радий Равильевич</t>
  </si>
  <si>
    <t>Скала</t>
  </si>
  <si>
    <t>Вербицкий Александр Владимирович</t>
  </si>
  <si>
    <t>КМС</t>
  </si>
  <si>
    <t>СРПСО</t>
  </si>
  <si>
    <t>Вергейчик Вадим Сергеевич</t>
  </si>
  <si>
    <t>Веретенин Денис Анатольевич</t>
  </si>
  <si>
    <t>МС</t>
  </si>
  <si>
    <t>Ангарск</t>
  </si>
  <si>
    <t>Виноградов Алексей Михайлович</t>
  </si>
  <si>
    <t>Вишняк Александр Андреевич</t>
  </si>
  <si>
    <t>Железногорск</t>
  </si>
  <si>
    <t>Ворм Юрий Викторович</t>
  </si>
  <si>
    <t>Кедр</t>
  </si>
  <si>
    <t>Востриков Ярослав Андреевич</t>
  </si>
  <si>
    <t>Гаврилов Дмитрий Валерьевич</t>
  </si>
  <si>
    <t>Галаган Николай Викторович</t>
  </si>
  <si>
    <t>Гениев Михаил Александрович</t>
  </si>
  <si>
    <t>Глазунов Евгений Владимирович</t>
  </si>
  <si>
    <t>Иркутск</t>
  </si>
  <si>
    <t>Глазунов Сергей Владимирович</t>
  </si>
  <si>
    <r>
      <rPr>
        <sz val="11"/>
        <color indexed="8"/>
        <rFont val="Calibri"/>
        <family val="2"/>
      </rPr>
      <t>Глазырин Юрий Евгеньевич</t>
    </r>
  </si>
  <si>
    <t>Голов Дмитрий Юрьевич</t>
  </si>
  <si>
    <t xml:space="preserve">Патриот </t>
  </si>
  <si>
    <t>Гончарь Александр Владимирович</t>
  </si>
  <si>
    <t>Горницын Илья Васильевич</t>
  </si>
  <si>
    <t>Абакан</t>
  </si>
  <si>
    <t>Гусаров Максим Сергеевич</t>
  </si>
  <si>
    <t>Демин Павел Александрович</t>
  </si>
  <si>
    <t>АЦТЕК</t>
  </si>
  <si>
    <t>Десятков Андрей Геннадьевич</t>
  </si>
  <si>
    <t>Мухоморы</t>
  </si>
  <si>
    <t>Дитерле Лев Сергеевич</t>
  </si>
  <si>
    <t>КФА</t>
  </si>
  <si>
    <t>Докукин Николай Сергеевич</t>
  </si>
  <si>
    <t>АСТМА</t>
  </si>
  <si>
    <t>Донец Сергей Михайлович</t>
  </si>
  <si>
    <t>Дроздов Денис Евгеньевич</t>
  </si>
  <si>
    <t>Ермолаев Сергей Викторович</t>
  </si>
  <si>
    <t>Ефремов Илья Николаевич</t>
  </si>
  <si>
    <t>Жарников Захар Юрьевич</t>
  </si>
  <si>
    <t>Буревестник</t>
  </si>
  <si>
    <t>Железный Александр Владимирович</t>
  </si>
  <si>
    <t>Руйговка</t>
  </si>
  <si>
    <t>Жигалов Александр Владимирович</t>
  </si>
  <si>
    <t>Мечта</t>
  </si>
  <si>
    <t>Жуковский Сергей Олегович</t>
  </si>
  <si>
    <t>Владивосток</t>
  </si>
  <si>
    <t>Исиченко Алексей Сергеевич</t>
  </si>
  <si>
    <t>Исламов Андрей Сергеевич</t>
  </si>
  <si>
    <t>Калита Георгий Васильевич</t>
  </si>
  <si>
    <t>Канашкин Федор Валентинович</t>
  </si>
  <si>
    <t>СФУ</t>
  </si>
  <si>
    <t>Карпиков Сергей Петрович</t>
  </si>
  <si>
    <t>Кимм Василий Эдуардович</t>
  </si>
  <si>
    <t>Кичкайло Алексей Викторович</t>
  </si>
  <si>
    <t>Кожуховский Сергей Олегович</t>
  </si>
  <si>
    <t>Козлов Василий Владимирович</t>
  </si>
  <si>
    <t>Колпаков Иван Анатольевич</t>
  </si>
  <si>
    <t>Уродник</t>
  </si>
  <si>
    <t>Комаров Сергей Олегович</t>
  </si>
  <si>
    <t>Коновалов Валентин Сергеевич</t>
  </si>
  <si>
    <t>СДЮСШОР</t>
  </si>
  <si>
    <t>Корулин Евгений Сергеевич</t>
  </si>
  <si>
    <t>КМКС</t>
  </si>
  <si>
    <t>Костин Михаил Евгеньевич</t>
  </si>
  <si>
    <t>ГКС</t>
  </si>
  <si>
    <t>Кудров Алексей Игоревич</t>
  </si>
  <si>
    <t>Дивногорск</t>
  </si>
  <si>
    <t>Кузин Евгений Алексеевич</t>
  </si>
  <si>
    <t>ДЮСШОР</t>
  </si>
  <si>
    <t>Лаптенок Павел Валерьевич</t>
  </si>
  <si>
    <t>Грифы</t>
  </si>
  <si>
    <t>Леонтьев Андрей Сергеевич</t>
  </si>
  <si>
    <t>Логинов Игорь Александрович</t>
  </si>
  <si>
    <t>Идея</t>
  </si>
  <si>
    <t>Лужецкий Иван А</t>
  </si>
  <si>
    <t>Макатьев Андрей Юсупович</t>
  </si>
  <si>
    <t>Максимов Дмитрий Вячеславович</t>
  </si>
  <si>
    <t>Мальцев Егор Юрьевич</t>
  </si>
  <si>
    <t>Вигвам</t>
  </si>
  <si>
    <t>Мануйлов Николай Михайлович</t>
  </si>
  <si>
    <t>Мануилов Степан Васильевич</t>
  </si>
  <si>
    <t>Масич Игорь Сергеевич</t>
  </si>
  <si>
    <t>Матвеенко Егор Владимирович</t>
  </si>
  <si>
    <t>Матюшин Николай Олегович</t>
  </si>
  <si>
    <t>Мельник Илья Николаевич</t>
  </si>
  <si>
    <t>Минкин Константин Константинович</t>
  </si>
  <si>
    <t>Морозов Артем Юрьевич</t>
  </si>
  <si>
    <t>Муравьев Олег Владимирович</t>
  </si>
  <si>
    <t>Надымов Егор Юрьевич</t>
  </si>
  <si>
    <t>Томск</t>
  </si>
  <si>
    <t>Нелидов Геннадий Викторович</t>
  </si>
  <si>
    <t>Обеднин Константин Александрович</t>
  </si>
  <si>
    <t>Огурченок Константин В</t>
  </si>
  <si>
    <t>Осипенко Александр В</t>
  </si>
  <si>
    <t>Покровский Анатолий Сергеевич</t>
  </si>
  <si>
    <t>Полунин Владислав Леонидович</t>
  </si>
  <si>
    <t>Прокофьев Денис Евгеньевич</t>
  </si>
  <si>
    <t>Прохорчук Максим Викторович</t>
  </si>
  <si>
    <t>Пуговкин Антон Николаевич</t>
  </si>
  <si>
    <t>Альпсервис</t>
  </si>
  <si>
    <t>Пучков Артем Павлович</t>
  </si>
  <si>
    <t>Раилко Юрий Борисович</t>
  </si>
  <si>
    <t xml:space="preserve">Романьков Антон Сергеевич                                   </t>
  </si>
  <si>
    <t>Рязанов Владимир Владимирович</t>
  </si>
  <si>
    <t>Савоськин Антон Игоревич</t>
  </si>
  <si>
    <t>Сафин Рафаил Равильевич</t>
  </si>
  <si>
    <t>Сахачев Алексей Сергеевич</t>
  </si>
  <si>
    <t>Сверкунов Евгений Сергеевич</t>
  </si>
  <si>
    <t>Севрюк Илья Сергеевич</t>
  </si>
  <si>
    <t>Сергеев Кирилл Сергеевич</t>
  </si>
  <si>
    <t>Сикилинда Алексей Николаевич</t>
  </si>
  <si>
    <t>Соловьев Иван Николаевич</t>
  </si>
  <si>
    <t>Соломатов Виктор Александрович</t>
  </si>
  <si>
    <t>Сорокин Евгений Евгеньевич</t>
  </si>
  <si>
    <t>Стариков Дмитрий Николаевич</t>
  </si>
  <si>
    <t>Старовойтов Юрий Сергеевич</t>
  </si>
  <si>
    <t>Сысоев Роман Валерьевич</t>
  </si>
  <si>
    <t>Теплых Михаил Владимирович</t>
  </si>
  <si>
    <t>Терентьев Сергей Александрович</t>
  </si>
  <si>
    <t>Тимофеев Вячеслав Михайлович</t>
  </si>
  <si>
    <t>Толстихин Федор Валерьевич</t>
  </si>
  <si>
    <t>Тортор Николай Александрович</t>
  </si>
  <si>
    <t>Тухто Михаил Леонидович</t>
  </si>
  <si>
    <t>Федоров Ярослав Игоревич</t>
  </si>
  <si>
    <t>Филимонов Игорь Владимирович</t>
  </si>
  <si>
    <t>Хвостенко Марк Олегович</t>
  </si>
  <si>
    <t>Хвостенко Олег Валерьевич</t>
  </si>
  <si>
    <t>Хмелев Виталий Леонидович</t>
  </si>
  <si>
    <t>Альпклуб ТГУ</t>
  </si>
  <si>
    <t>Цыганков Виктор Анатольевич</t>
  </si>
  <si>
    <t>Эдельвейс</t>
  </si>
  <si>
    <t>Чернов Игорь Иванович</t>
  </si>
  <si>
    <t>Червяков Александр Сергеевич</t>
  </si>
  <si>
    <t>Черняков Василий Сергеевич</t>
  </si>
  <si>
    <t>Чуркин Вадим Маркович</t>
  </si>
  <si>
    <t>Стрела</t>
  </si>
  <si>
    <t>Шабанов Кирилл Андреевич</t>
  </si>
  <si>
    <t>Шабловский Кирилл Антонович</t>
  </si>
  <si>
    <t>Шагин Андрей Владимирович</t>
  </si>
  <si>
    <t>Шаламов Кирилл Андреевич</t>
  </si>
  <si>
    <t>Швайковский Александр Геннадьевич</t>
  </si>
  <si>
    <t>Шевцов Анатолий Павлович</t>
  </si>
  <si>
    <t>Шленских Дмитрий Владимирович</t>
  </si>
  <si>
    <t>Шленских Иван Владимирович</t>
  </si>
  <si>
    <t>Южаков Кирилл Евгеньевич</t>
  </si>
  <si>
    <t>Якунин Александр Кириллович</t>
  </si>
  <si>
    <t>ж</t>
  </si>
  <si>
    <t>Андреева Алена Владимировна</t>
  </si>
  <si>
    <t>Сосновоборск</t>
  </si>
  <si>
    <t>Бакалейникова Ирина Геннадьевна</t>
  </si>
  <si>
    <t>Бандалет Александра Алексеевна</t>
  </si>
  <si>
    <t>Бахтигузина Фатима Зуфриковна</t>
  </si>
  <si>
    <t>Белозерова Антонина А</t>
  </si>
  <si>
    <t>Бессонова Олеся Леонидовна</t>
  </si>
  <si>
    <t>МКС</t>
  </si>
  <si>
    <t>Борисова Юлия Валентиновна</t>
  </si>
  <si>
    <t>Брем Наталья Сергеевна</t>
  </si>
  <si>
    <t>Буйлова Ангелина Анатольевна</t>
  </si>
  <si>
    <t>Булатова Анастасия Евгеньевна</t>
  </si>
  <si>
    <t>Вербицкая Евгения Геннадьевна</t>
  </si>
  <si>
    <t>Веретенина Екатерина Витальевна</t>
  </si>
  <si>
    <t>Винникова Ирина Константиновна</t>
  </si>
  <si>
    <t>Галацевич Полина Павловна</t>
  </si>
  <si>
    <t>Дитерле Евгения Васильевна</t>
  </si>
  <si>
    <t>Екимова Екатерина Николаевна</t>
  </si>
  <si>
    <t>Ермишина Анастасия Игоревна</t>
  </si>
  <si>
    <t>Жидкова Гелия Александровна</t>
  </si>
  <si>
    <t>Зиньковская Светлана Юрьевна</t>
  </si>
  <si>
    <t>Зозуля Алена Владимировна</t>
  </si>
  <si>
    <t>Ильвутикова Татьяна Юрьевна</t>
  </si>
  <si>
    <t>Новокузнецк</t>
  </si>
  <si>
    <t>Кадочникова Полина Андреевна</t>
  </si>
  <si>
    <t>Калашникова Александра Павловна</t>
  </si>
  <si>
    <t>Карандаева Евгения Игоревна</t>
  </si>
  <si>
    <t>Клейда Вера Васильевна</t>
  </si>
  <si>
    <t>Ковалева Екатерина Викторовна</t>
  </si>
  <si>
    <t>Комарова Анастасия Юрьевна</t>
  </si>
  <si>
    <t>Комолова Марина Юрьевна</t>
  </si>
  <si>
    <t>Королятина Надежда Вячеславовна</t>
  </si>
  <si>
    <t>Кошкина Анжела Александровна</t>
  </si>
  <si>
    <t>Кривенко Татьяна Сергеевна</t>
  </si>
  <si>
    <t>Куваршина Валентина Николаевна</t>
  </si>
  <si>
    <t>Кулинич Татьяна Михайловна</t>
  </si>
  <si>
    <t>Ланкина Елена Петровна</t>
  </si>
  <si>
    <t>Лашутина Татьяна Викторовна</t>
  </si>
  <si>
    <t>Лев Алена Андреевна</t>
  </si>
  <si>
    <t>Любушкина Наталья Александровна</t>
  </si>
  <si>
    <t>Мальчикова Ирина Викторовна</t>
  </si>
  <si>
    <t>Мельникова Екатерина Борисовна</t>
  </si>
  <si>
    <t>Планета</t>
  </si>
  <si>
    <t>Ростов на Дону</t>
  </si>
  <si>
    <t>Николашина Наталья Александровна</t>
  </si>
  <si>
    <t>Орел Кристина Владимировна</t>
  </si>
  <si>
    <t>Падучева Ольга Павловна</t>
  </si>
  <si>
    <t>Перепелова Анна Александровна</t>
  </si>
  <si>
    <t>Барс</t>
  </si>
  <si>
    <t>Санкт-Петербург</t>
  </si>
  <si>
    <t xml:space="preserve">Попова Марина Евгеньевна </t>
  </si>
  <si>
    <t>Пьянкова Екатерина Ивановна</t>
  </si>
  <si>
    <t>Рукосуева Елена Петровна</t>
  </si>
  <si>
    <t>Рябова Ирина Сергеевна</t>
  </si>
  <si>
    <t>Савина Анна Константиновна</t>
  </si>
  <si>
    <t>Смеловская Мария Сергеевна</t>
  </si>
  <si>
    <t>Соляк Ксения С</t>
  </si>
  <si>
    <t>Сорокина Нигина Омоновна</t>
  </si>
  <si>
    <t>Терентьева Галина Александровна</t>
  </si>
  <si>
    <t>Терентьева Юлия Владимировна</t>
  </si>
  <si>
    <t>Терехова Кристина Константиновна</t>
  </si>
  <si>
    <t>Ткаченко Анна Андреевна</t>
  </si>
  <si>
    <t>Чепуштанова Юлия Михайловна</t>
  </si>
  <si>
    <t>Широкова Инна Владимировна</t>
  </si>
  <si>
    <t>Шуваева Елена Борисовна</t>
  </si>
  <si>
    <t>Шумихина Ирина Алексеевна</t>
  </si>
  <si>
    <t>Шушакова Анжелика Андреевна</t>
  </si>
  <si>
    <t>Якоцуц Ирина Александровна</t>
  </si>
  <si>
    <t>Ястребова Галина Михайловна</t>
  </si>
  <si>
    <t>Зухов Александр Владимирович</t>
  </si>
  <si>
    <t>Шевцов А</t>
  </si>
  <si>
    <t>Хвостенко О</t>
  </si>
  <si>
    <t>Хвостенко М</t>
  </si>
  <si>
    <t>Ментовская Александра Андреевна</t>
  </si>
  <si>
    <t>Замай А</t>
  </si>
  <si>
    <t>Замай Анна Сергеевна</t>
  </si>
  <si>
    <t>Рерих Е</t>
  </si>
  <si>
    <t>Козлов В</t>
  </si>
  <si>
    <t>Корулин Е</t>
  </si>
  <si>
    <t>Зухов А</t>
  </si>
  <si>
    <t>Мануйлов Н</t>
  </si>
  <si>
    <t>Ментовская А</t>
  </si>
  <si>
    <t>Виноградов А</t>
  </si>
  <si>
    <t>Букачев В</t>
  </si>
  <si>
    <t>Вербицкий А</t>
  </si>
  <si>
    <t>Богданов В</t>
  </si>
  <si>
    <t>Галацевич П</t>
  </si>
  <si>
    <t>Южаков К</t>
  </si>
  <si>
    <t>Балюк А</t>
  </si>
  <si>
    <t>Балюк Анастасия Андреевна</t>
  </si>
  <si>
    <t>2ю</t>
  </si>
  <si>
    <t>Полунин В</t>
  </si>
  <si>
    <t>Калита Г</t>
  </si>
  <si>
    <t>Козлов и</t>
  </si>
  <si>
    <t>Зырянов И</t>
  </si>
  <si>
    <t>Вергейчик В</t>
  </si>
  <si>
    <t>Стариков Д</t>
  </si>
  <si>
    <t>Козлов иктор Владимирович</t>
  </si>
  <si>
    <t>ФИ</t>
  </si>
  <si>
    <t>О</t>
  </si>
  <si>
    <t>фио</t>
  </si>
  <si>
    <t>Ефремов И</t>
  </si>
  <si>
    <t>Жигалов А</t>
  </si>
  <si>
    <t>Козлов Вас</t>
  </si>
  <si>
    <t>Козлов Вик</t>
  </si>
  <si>
    <t>Зырянов Игорь Александрович</t>
  </si>
  <si>
    <t>Савина А</t>
  </si>
  <si>
    <t>Челтыргашев П</t>
  </si>
  <si>
    <t>Чернов И</t>
  </si>
  <si>
    <t>Шумихина И</t>
  </si>
  <si>
    <t>Челтыргашев Павел Николаевич</t>
  </si>
  <si>
    <t>Рерих Екатерина Владимировна</t>
  </si>
  <si>
    <t>Вербицкий</t>
  </si>
  <si>
    <t>Корулин</t>
  </si>
  <si>
    <t>Козлов</t>
  </si>
  <si>
    <t>Хвостенко</t>
  </si>
  <si>
    <t>Финал</t>
  </si>
  <si>
    <t>Попыток</t>
  </si>
  <si>
    <t>Квалификация</t>
  </si>
  <si>
    <t>н/я</t>
  </si>
  <si>
    <t>в/к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</si>
</sst>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172" fontId="43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43" fillId="0" borderId="10" xfId="0" applyNumberFormat="1" applyFont="1" applyBorder="1" applyAlignment="1">
      <alignment/>
    </xf>
    <xf numFmtId="1" fontId="43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="106" zoomScaleNormal="106" workbookViewId="0" topLeftCell="A1">
      <pane ySplit="2" topLeftCell="A3" activePane="bottomLeft" state="frozen"/>
      <selection pane="topLeft" activeCell="A2" sqref="A2"/>
      <selection pane="bottomLeft" activeCell="BC13" sqref="BC13"/>
    </sheetView>
  </sheetViews>
  <sheetFormatPr defaultColWidth="9.140625" defaultRowHeight="15"/>
  <cols>
    <col min="1" max="1" width="6.00390625" style="9" bestFit="1" customWidth="1"/>
    <col min="2" max="2" width="14.57421875" style="9" bestFit="1" customWidth="1"/>
    <col min="3" max="11" width="2.421875" style="9" customWidth="1"/>
    <col min="12" max="27" width="3.00390625" style="9" customWidth="1"/>
    <col min="28" max="46" width="2.421875" style="9" hidden="1" customWidth="1"/>
    <col min="47" max="47" width="2.28125" style="9" hidden="1" customWidth="1"/>
    <col min="48" max="48" width="6.00390625" style="9" bestFit="1" customWidth="1"/>
    <col min="49" max="49" width="5.421875" style="10" customWidth="1"/>
    <col min="50" max="50" width="5.57421875" style="9" bestFit="1" customWidth="1"/>
    <col min="51" max="51" width="8.00390625" style="9" bestFit="1" customWidth="1"/>
    <col min="52" max="16384" width="9.140625" style="9" customWidth="1"/>
  </cols>
  <sheetData>
    <row r="1" spans="1:51" ht="12.75">
      <c r="A1" s="39">
        <v>1000</v>
      </c>
      <c r="C1" s="48" t="s">
        <v>305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 t="s">
        <v>303</v>
      </c>
      <c r="AY1" s="48"/>
    </row>
    <row r="2" spans="1:51" s="45" customFormat="1" ht="12.75">
      <c r="A2" s="41" t="s">
        <v>18</v>
      </c>
      <c r="B2" s="41" t="s">
        <v>1</v>
      </c>
      <c r="C2" s="42">
        <v>1</v>
      </c>
      <c r="D2" s="42">
        <v>2</v>
      </c>
      <c r="E2" s="42">
        <v>3</v>
      </c>
      <c r="F2" s="42">
        <v>4</v>
      </c>
      <c r="G2" s="42">
        <v>5</v>
      </c>
      <c r="H2" s="42">
        <v>6</v>
      </c>
      <c r="I2" s="42">
        <v>7</v>
      </c>
      <c r="J2" s="42">
        <v>8</v>
      </c>
      <c r="K2" s="42">
        <v>9</v>
      </c>
      <c r="L2" s="42">
        <v>10</v>
      </c>
      <c r="M2" s="42">
        <v>11</v>
      </c>
      <c r="N2" s="42">
        <v>12</v>
      </c>
      <c r="O2" s="42">
        <v>13</v>
      </c>
      <c r="P2" s="42">
        <v>14</v>
      </c>
      <c r="Q2" s="42">
        <v>15</v>
      </c>
      <c r="R2" s="42">
        <v>16</v>
      </c>
      <c r="S2" s="42">
        <v>17</v>
      </c>
      <c r="T2" s="42">
        <v>18</v>
      </c>
      <c r="U2" s="42">
        <v>19</v>
      </c>
      <c r="V2" s="42">
        <v>20</v>
      </c>
      <c r="W2" s="42">
        <v>21</v>
      </c>
      <c r="X2" s="42">
        <v>22</v>
      </c>
      <c r="Y2" s="42">
        <v>23</v>
      </c>
      <c r="Z2" s="42">
        <v>24</v>
      </c>
      <c r="AA2" s="42">
        <v>25</v>
      </c>
      <c r="AB2" s="42">
        <v>26</v>
      </c>
      <c r="AC2" s="42">
        <v>27</v>
      </c>
      <c r="AD2" s="42">
        <v>28</v>
      </c>
      <c r="AE2" s="42">
        <v>29</v>
      </c>
      <c r="AF2" s="42">
        <v>30</v>
      </c>
      <c r="AG2" s="42">
        <v>31</v>
      </c>
      <c r="AH2" s="42">
        <v>32</v>
      </c>
      <c r="AI2" s="42">
        <v>33</v>
      </c>
      <c r="AJ2" s="42">
        <v>34</v>
      </c>
      <c r="AK2" s="42">
        <v>35</v>
      </c>
      <c r="AL2" s="42">
        <v>36</v>
      </c>
      <c r="AM2" s="42">
        <v>37</v>
      </c>
      <c r="AN2" s="42">
        <v>38</v>
      </c>
      <c r="AO2" s="42">
        <v>39</v>
      </c>
      <c r="AP2" s="42">
        <v>40</v>
      </c>
      <c r="AQ2" s="42">
        <v>41</v>
      </c>
      <c r="AR2" s="42">
        <v>42</v>
      </c>
      <c r="AS2" s="42">
        <v>43</v>
      </c>
      <c r="AT2" s="42">
        <v>44</v>
      </c>
      <c r="AU2" s="42">
        <v>45</v>
      </c>
      <c r="AV2" s="41" t="s">
        <v>21</v>
      </c>
      <c r="AW2" s="43" t="s">
        <v>17</v>
      </c>
      <c r="AX2" s="44" t="s">
        <v>17</v>
      </c>
      <c r="AY2" s="44" t="s">
        <v>304</v>
      </c>
    </row>
    <row r="3" spans="1:51" ht="12.75">
      <c r="A3" s="13">
        <v>1</v>
      </c>
      <c r="B3" s="18" t="s">
        <v>290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/>
      <c r="S3" s="12">
        <v>1</v>
      </c>
      <c r="T3" s="12">
        <v>1</v>
      </c>
      <c r="U3" s="12">
        <v>1</v>
      </c>
      <c r="V3" s="12"/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4">
        <f aca="true" t="shared" si="0" ref="AV3:AV24">SUMPRODUCT(C3:AU3,$C$26:$AU$26)</f>
        <v>4372.601418189654</v>
      </c>
      <c r="AW3" s="40">
        <f aca="true" t="shared" si="1" ref="AW3:AW24">SUM(C3:AU3)</f>
        <v>23</v>
      </c>
      <c r="AX3" s="11">
        <v>3</v>
      </c>
      <c r="AY3" s="11">
        <v>10</v>
      </c>
    </row>
    <row r="4" spans="1:51" ht="12.75">
      <c r="A4" s="13" t="s">
        <v>307</v>
      </c>
      <c r="B4" s="18" t="s">
        <v>258</v>
      </c>
      <c r="C4" s="12"/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/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4">
        <f t="shared" si="0"/>
        <v>4372.6014181896535</v>
      </c>
      <c r="AW4" s="40">
        <f t="shared" si="1"/>
        <v>23</v>
      </c>
      <c r="AX4" s="11">
        <v>2</v>
      </c>
      <c r="AY4" s="11">
        <v>5</v>
      </c>
    </row>
    <row r="5" spans="1:51" ht="12.75">
      <c r="A5" s="13">
        <v>2</v>
      </c>
      <c r="B5" s="18" t="s">
        <v>265</v>
      </c>
      <c r="C5" s="12"/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/>
      <c r="K5" s="12">
        <v>1</v>
      </c>
      <c r="L5" s="12">
        <v>1</v>
      </c>
      <c r="M5" s="12">
        <v>1</v>
      </c>
      <c r="N5" s="12">
        <v>1</v>
      </c>
      <c r="O5" s="12"/>
      <c r="P5" s="12"/>
      <c r="Q5" s="12">
        <v>1</v>
      </c>
      <c r="R5" s="12"/>
      <c r="S5" s="12">
        <v>1</v>
      </c>
      <c r="T5" s="12">
        <v>1</v>
      </c>
      <c r="U5" s="12">
        <v>1</v>
      </c>
      <c r="V5" s="12"/>
      <c r="W5" s="12">
        <v>1</v>
      </c>
      <c r="X5" s="12">
        <v>1</v>
      </c>
      <c r="Y5" s="12"/>
      <c r="Z5" s="12">
        <v>1</v>
      </c>
      <c r="AA5" s="12">
        <v>1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24">
        <f t="shared" si="0"/>
        <v>2305.9347515229865</v>
      </c>
      <c r="AW5" s="40">
        <f t="shared" si="1"/>
        <v>18</v>
      </c>
      <c r="AX5" s="11">
        <v>1</v>
      </c>
      <c r="AY5" s="11">
        <v>3</v>
      </c>
    </row>
    <row r="6" spans="1:51" ht="12.75">
      <c r="A6" s="13">
        <v>3</v>
      </c>
      <c r="B6" s="18" t="s">
        <v>271</v>
      </c>
      <c r="C6" s="12"/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/>
      <c r="J6" s="12"/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>
        <v>1</v>
      </c>
      <c r="R6" s="12"/>
      <c r="S6" s="12"/>
      <c r="T6" s="12">
        <v>1</v>
      </c>
      <c r="U6" s="12"/>
      <c r="V6" s="12"/>
      <c r="W6" s="12">
        <v>1</v>
      </c>
      <c r="X6" s="12">
        <v>1</v>
      </c>
      <c r="Y6" s="12"/>
      <c r="Z6" s="12">
        <v>1</v>
      </c>
      <c r="AA6" s="12">
        <v>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4">
        <f t="shared" si="0"/>
        <v>1672.6014181896537</v>
      </c>
      <c r="AW6" s="40">
        <f t="shared" si="1"/>
        <v>16</v>
      </c>
      <c r="AX6" s="11">
        <v>1</v>
      </c>
      <c r="AY6" s="11">
        <v>4</v>
      </c>
    </row>
    <row r="7" spans="1:51" ht="12.75">
      <c r="A7" s="13">
        <v>4</v>
      </c>
      <c r="B7" s="18" t="s">
        <v>291</v>
      </c>
      <c r="C7" s="12"/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/>
      <c r="N7" s="12">
        <v>1</v>
      </c>
      <c r="O7" s="12">
        <v>1</v>
      </c>
      <c r="P7" s="12">
        <v>1</v>
      </c>
      <c r="Q7" s="12">
        <v>1</v>
      </c>
      <c r="R7" s="12"/>
      <c r="S7" s="12"/>
      <c r="T7" s="12">
        <v>1</v>
      </c>
      <c r="U7" s="12">
        <v>1</v>
      </c>
      <c r="V7" s="12"/>
      <c r="W7" s="12">
        <v>1</v>
      </c>
      <c r="X7" s="12">
        <v>1</v>
      </c>
      <c r="Y7" s="12">
        <v>1</v>
      </c>
      <c r="Z7" s="12">
        <v>1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4">
        <f t="shared" si="0"/>
        <v>2696.4109419991773</v>
      </c>
      <c r="AW7" s="40">
        <f t="shared" si="1"/>
        <v>19</v>
      </c>
      <c r="AX7" s="49" t="s">
        <v>306</v>
      </c>
      <c r="AY7" s="49"/>
    </row>
    <row r="8" spans="1:51" ht="12.75">
      <c r="A8" s="13">
        <v>5</v>
      </c>
      <c r="B8" s="18" t="s">
        <v>279</v>
      </c>
      <c r="C8" s="12"/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/>
      <c r="J8" s="12"/>
      <c r="K8" s="12">
        <v>1</v>
      </c>
      <c r="L8" s="12">
        <v>1</v>
      </c>
      <c r="M8" s="12">
        <v>1</v>
      </c>
      <c r="N8" s="12">
        <v>1</v>
      </c>
      <c r="O8" s="12"/>
      <c r="P8" s="12"/>
      <c r="Q8" s="12">
        <v>1</v>
      </c>
      <c r="R8" s="12"/>
      <c r="S8" s="12"/>
      <c r="T8" s="12">
        <v>1</v>
      </c>
      <c r="U8" s="12"/>
      <c r="V8" s="12"/>
      <c r="W8" s="12">
        <v>1</v>
      </c>
      <c r="X8" s="12">
        <v>1</v>
      </c>
      <c r="Y8" s="12"/>
      <c r="Z8" s="12">
        <v>1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5">
        <f t="shared" si="0"/>
        <v>1329.7442753325108</v>
      </c>
      <c r="AW8" s="40">
        <f t="shared" si="1"/>
        <v>14</v>
      </c>
      <c r="AX8" s="49" t="s">
        <v>306</v>
      </c>
      <c r="AY8" s="49"/>
    </row>
    <row r="9" spans="1:49" ht="12.75">
      <c r="A9" s="13">
        <v>6</v>
      </c>
      <c r="B9" s="18" t="s">
        <v>288</v>
      </c>
      <c r="C9" s="12"/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/>
      <c r="J9" s="12"/>
      <c r="K9" s="12">
        <v>1</v>
      </c>
      <c r="L9" s="12">
        <v>1</v>
      </c>
      <c r="M9" s="12"/>
      <c r="N9" s="12">
        <v>1</v>
      </c>
      <c r="O9" s="12"/>
      <c r="P9" s="12"/>
      <c r="Q9" s="12"/>
      <c r="R9" s="12"/>
      <c r="S9" s="12"/>
      <c r="T9" s="12"/>
      <c r="U9" s="12"/>
      <c r="V9" s="12"/>
      <c r="W9" s="12">
        <v>1</v>
      </c>
      <c r="X9" s="12">
        <v>1</v>
      </c>
      <c r="Y9" s="12"/>
      <c r="Z9" s="12">
        <v>1</v>
      </c>
      <c r="AA9" s="12"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5">
        <f t="shared" si="0"/>
        <v>980.9347515229867</v>
      </c>
      <c r="AW9" s="11">
        <f t="shared" si="1"/>
        <v>12</v>
      </c>
    </row>
    <row r="10" spans="1:49" ht="12.75">
      <c r="A10" s="13">
        <v>7</v>
      </c>
      <c r="B10" s="18" t="s">
        <v>257</v>
      </c>
      <c r="C10" s="12"/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/>
      <c r="K10" s="12">
        <v>1</v>
      </c>
      <c r="L10" s="12">
        <v>1</v>
      </c>
      <c r="M10" s="12"/>
      <c r="N10" s="12">
        <v>1</v>
      </c>
      <c r="O10" s="12"/>
      <c r="P10" s="12"/>
      <c r="Q10" s="12">
        <v>1</v>
      </c>
      <c r="R10" s="12"/>
      <c r="S10" s="12"/>
      <c r="T10" s="12"/>
      <c r="U10" s="12"/>
      <c r="V10" s="12"/>
      <c r="W10" s="12">
        <v>1</v>
      </c>
      <c r="X10" s="12">
        <v>1</v>
      </c>
      <c r="Y10" s="12"/>
      <c r="Z10" s="12">
        <v>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25">
        <f t="shared" si="0"/>
        <v>963.0776086658439</v>
      </c>
      <c r="AW10" s="11">
        <f t="shared" si="1"/>
        <v>12</v>
      </c>
    </row>
    <row r="11" spans="1:49" ht="12.75">
      <c r="A11" s="13">
        <v>8</v>
      </c>
      <c r="B11" s="20" t="s">
        <v>281</v>
      </c>
      <c r="C11" s="12"/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/>
      <c r="J11" s="12"/>
      <c r="K11" s="12">
        <v>1</v>
      </c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1</v>
      </c>
      <c r="X11" s="12">
        <v>1</v>
      </c>
      <c r="Y11" s="12"/>
      <c r="Z11" s="12">
        <v>1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25">
        <f t="shared" si="0"/>
        <v>738.0776086658439</v>
      </c>
      <c r="AW11" s="11">
        <f t="shared" si="1"/>
        <v>10</v>
      </c>
    </row>
    <row r="12" spans="1:49" ht="12.75">
      <c r="A12" s="13">
        <v>9</v>
      </c>
      <c r="B12" s="19" t="s">
        <v>295</v>
      </c>
      <c r="C12" s="12"/>
      <c r="D12" s="12">
        <v>1</v>
      </c>
      <c r="E12" s="12"/>
      <c r="F12" s="12">
        <v>1</v>
      </c>
      <c r="G12" s="12"/>
      <c r="H12" s="12">
        <v>1</v>
      </c>
      <c r="I12" s="12"/>
      <c r="J12" s="12"/>
      <c r="K12" s="12">
        <v>1</v>
      </c>
      <c r="L12" s="12">
        <v>1</v>
      </c>
      <c r="M12" s="12"/>
      <c r="N12" s="12"/>
      <c r="O12" s="12"/>
      <c r="P12" s="12">
        <v>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v>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5">
        <f t="shared" si="0"/>
        <v>655.5268261150613</v>
      </c>
      <c r="AW12" s="11">
        <f t="shared" si="1"/>
        <v>7</v>
      </c>
    </row>
    <row r="13" spans="1:49" ht="12.75">
      <c r="A13" s="13">
        <v>10</v>
      </c>
      <c r="B13" s="18" t="s">
        <v>272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>
        <v>1</v>
      </c>
      <c r="Q13" s="12">
        <v>1</v>
      </c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25">
        <f t="shared" si="0"/>
        <v>591.6666666666666</v>
      </c>
      <c r="AW13" s="11">
        <f t="shared" si="1"/>
        <v>4</v>
      </c>
    </row>
    <row r="14" spans="1:49" ht="12.75">
      <c r="A14" s="13">
        <v>11</v>
      </c>
      <c r="B14" s="18" t="s">
        <v>289</v>
      </c>
      <c r="C14" s="12"/>
      <c r="D14" s="12">
        <v>1</v>
      </c>
      <c r="E14" s="12">
        <v>1</v>
      </c>
      <c r="F14" s="12">
        <v>1</v>
      </c>
      <c r="G14" s="12"/>
      <c r="H14" s="12">
        <v>1</v>
      </c>
      <c r="I14" s="12"/>
      <c r="J14" s="12"/>
      <c r="K14" s="12">
        <v>1</v>
      </c>
      <c r="L14" s="12"/>
      <c r="M14" s="12"/>
      <c r="N14" s="12">
        <v>1</v>
      </c>
      <c r="O14" s="12"/>
      <c r="P14" s="12"/>
      <c r="Q14" s="12"/>
      <c r="R14" s="12"/>
      <c r="S14" s="12"/>
      <c r="T14" s="12"/>
      <c r="U14" s="12"/>
      <c r="V14" s="12"/>
      <c r="W14" s="12">
        <v>1</v>
      </c>
      <c r="X14" s="12"/>
      <c r="Y14" s="12"/>
      <c r="Z14" s="12">
        <v>1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5">
        <f t="shared" si="0"/>
        <v>579.3363499245852</v>
      </c>
      <c r="AW14" s="11">
        <f t="shared" si="1"/>
        <v>8</v>
      </c>
    </row>
    <row r="15" spans="1:49" ht="12.75">
      <c r="A15" s="13">
        <v>12</v>
      </c>
      <c r="B15" s="21" t="s">
        <v>266</v>
      </c>
      <c r="C15" s="12"/>
      <c r="D15" s="12">
        <v>1</v>
      </c>
      <c r="E15" s="12"/>
      <c r="F15" s="12">
        <v>1</v>
      </c>
      <c r="G15" s="12"/>
      <c r="H15" s="12">
        <v>1</v>
      </c>
      <c r="I15" s="12"/>
      <c r="J15" s="12"/>
      <c r="K15" s="12">
        <v>1</v>
      </c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5">
        <f t="shared" si="0"/>
        <v>455.52682611506134</v>
      </c>
      <c r="AW15" s="11">
        <f t="shared" si="1"/>
        <v>6</v>
      </c>
    </row>
    <row r="16" spans="1:49" ht="12.75">
      <c r="A16" s="13">
        <v>13</v>
      </c>
      <c r="B16" s="18" t="s">
        <v>282</v>
      </c>
      <c r="C16" s="12"/>
      <c r="D16" s="12">
        <v>1</v>
      </c>
      <c r="E16" s="12">
        <v>1</v>
      </c>
      <c r="F16" s="12">
        <v>1</v>
      </c>
      <c r="G16" s="12">
        <v>1</v>
      </c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25">
        <f t="shared" si="0"/>
        <v>393.3223639105992</v>
      </c>
      <c r="AW16" s="11">
        <f t="shared" si="1"/>
        <v>6</v>
      </c>
    </row>
    <row r="17" spans="1:49" ht="12.75">
      <c r="A17" s="13">
        <v>13</v>
      </c>
      <c r="B17" s="18" t="s">
        <v>267</v>
      </c>
      <c r="C17" s="12"/>
      <c r="D17" s="12">
        <v>1</v>
      </c>
      <c r="E17" s="12">
        <v>1</v>
      </c>
      <c r="F17" s="12">
        <v>1</v>
      </c>
      <c r="G17" s="12">
        <v>1</v>
      </c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25">
        <f t="shared" si="0"/>
        <v>393.3223639105992</v>
      </c>
      <c r="AW17" s="11">
        <f t="shared" si="1"/>
        <v>6</v>
      </c>
    </row>
    <row r="18" spans="1:49" ht="12.75">
      <c r="A18" s="13">
        <v>15</v>
      </c>
      <c r="B18" s="20" t="s">
        <v>283</v>
      </c>
      <c r="C18" s="12"/>
      <c r="D18" s="12">
        <v>1</v>
      </c>
      <c r="E18" s="12"/>
      <c r="F18" s="12">
        <v>1</v>
      </c>
      <c r="G18" s="12"/>
      <c r="H18" s="12">
        <v>1</v>
      </c>
      <c r="I18" s="12"/>
      <c r="J18" s="12"/>
      <c r="K18" s="12">
        <v>1</v>
      </c>
      <c r="L18" s="12">
        <v>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5">
        <f t="shared" si="0"/>
        <v>379.3363499245852</v>
      </c>
      <c r="AW18" s="11">
        <f t="shared" si="1"/>
        <v>6</v>
      </c>
    </row>
    <row r="19" spans="1:49" ht="12.75">
      <c r="A19" s="13">
        <v>16</v>
      </c>
      <c r="B19" s="20" t="s">
        <v>274</v>
      </c>
      <c r="C19" s="12"/>
      <c r="D19" s="12">
        <v>1</v>
      </c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>
        <v>1</v>
      </c>
      <c r="O19" s="12"/>
      <c r="P19" s="12"/>
      <c r="Q19" s="12"/>
      <c r="R19" s="12"/>
      <c r="S19" s="12"/>
      <c r="T19" s="12"/>
      <c r="U19" s="12"/>
      <c r="V19" s="12"/>
      <c r="W19" s="12"/>
      <c r="X19" s="12">
        <v>1</v>
      </c>
      <c r="Y19" s="12"/>
      <c r="Z19" s="12">
        <v>1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5">
        <f t="shared" si="0"/>
        <v>357.57575757575756</v>
      </c>
      <c r="AW19" s="11">
        <f t="shared" si="1"/>
        <v>5</v>
      </c>
    </row>
    <row r="20" spans="1:49" ht="12.75">
      <c r="A20" s="13">
        <v>17</v>
      </c>
      <c r="B20" s="19" t="s">
        <v>294</v>
      </c>
      <c r="C20" s="12"/>
      <c r="D20" s="12">
        <v>1</v>
      </c>
      <c r="E20" s="12">
        <v>1</v>
      </c>
      <c r="F20" s="12">
        <v>1</v>
      </c>
      <c r="G20" s="12"/>
      <c r="H20" s="12"/>
      <c r="I20" s="12"/>
      <c r="J20" s="12"/>
      <c r="K20" s="12">
        <v>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v>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5">
        <f t="shared" si="0"/>
        <v>326.65569724393254</v>
      </c>
      <c r="AW20" s="11">
        <f t="shared" si="1"/>
        <v>5</v>
      </c>
    </row>
    <row r="21" spans="1:49" ht="12.75">
      <c r="A21" s="13">
        <v>18</v>
      </c>
      <c r="B21" s="18" t="s">
        <v>270</v>
      </c>
      <c r="C21" s="12"/>
      <c r="D21" s="12">
        <v>1</v>
      </c>
      <c r="E21" s="12"/>
      <c r="F21" s="12"/>
      <c r="G21" s="12"/>
      <c r="H21" s="12"/>
      <c r="I21" s="12"/>
      <c r="J21" s="12"/>
      <c r="K21" s="12">
        <v>1</v>
      </c>
      <c r="L21" s="12">
        <v>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5">
        <f t="shared" si="0"/>
        <v>176.9230769230769</v>
      </c>
      <c r="AW21" s="11">
        <f t="shared" si="1"/>
        <v>3</v>
      </c>
    </row>
    <row r="22" spans="1:49" ht="12.75">
      <c r="A22" s="13">
        <v>19</v>
      </c>
      <c r="B22" s="18" t="s">
        <v>269</v>
      </c>
      <c r="C22" s="12"/>
      <c r="D22" s="12">
        <v>1</v>
      </c>
      <c r="E22" s="12"/>
      <c r="F22" s="12">
        <v>1</v>
      </c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5">
        <f t="shared" si="0"/>
        <v>158.8235294117647</v>
      </c>
      <c r="AW22" s="11">
        <f t="shared" si="1"/>
        <v>3</v>
      </c>
    </row>
    <row r="23" spans="1:49" ht="12.75">
      <c r="A23" s="13">
        <v>20</v>
      </c>
      <c r="B23" s="18" t="s">
        <v>278</v>
      </c>
      <c r="C23" s="12"/>
      <c r="D23" s="12">
        <v>1</v>
      </c>
      <c r="E23" s="12"/>
      <c r="F23" s="12"/>
      <c r="G23" s="12"/>
      <c r="H23" s="12"/>
      <c r="I23" s="12"/>
      <c r="J23" s="12"/>
      <c r="K23" s="12">
        <v>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5">
        <f t="shared" si="0"/>
        <v>100</v>
      </c>
      <c r="AW23" s="11">
        <f t="shared" si="1"/>
        <v>2</v>
      </c>
    </row>
    <row r="24" spans="1:49" ht="12.75">
      <c r="A24" s="13">
        <v>21</v>
      </c>
      <c r="B24" s="19" t="s">
        <v>259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25">
        <f t="shared" si="0"/>
        <v>0</v>
      </c>
      <c r="AW24" s="11">
        <f t="shared" si="1"/>
        <v>0</v>
      </c>
    </row>
    <row r="25" spans="1:48" ht="12.75" hidden="1">
      <c r="A25" s="13">
        <v>22</v>
      </c>
      <c r="B25" s="14" t="s">
        <v>19</v>
      </c>
      <c r="C25" s="14">
        <f aca="true" t="shared" si="2" ref="C25:AP25">SUM(C3:C24)</f>
        <v>1</v>
      </c>
      <c r="D25" s="14">
        <f t="shared" si="2"/>
        <v>20</v>
      </c>
      <c r="E25" s="14">
        <f t="shared" si="2"/>
        <v>13</v>
      </c>
      <c r="F25" s="14">
        <f t="shared" si="2"/>
        <v>17</v>
      </c>
      <c r="G25" s="14">
        <f t="shared" si="2"/>
        <v>11</v>
      </c>
      <c r="H25" s="14">
        <f t="shared" si="2"/>
        <v>13</v>
      </c>
      <c r="I25" s="14">
        <f t="shared" si="2"/>
        <v>4</v>
      </c>
      <c r="J25" s="14">
        <f t="shared" si="2"/>
        <v>3</v>
      </c>
      <c r="K25" s="14">
        <f t="shared" si="2"/>
        <v>20</v>
      </c>
      <c r="L25" s="14">
        <f t="shared" si="2"/>
        <v>13</v>
      </c>
      <c r="M25" s="14">
        <f t="shared" si="2"/>
        <v>5</v>
      </c>
      <c r="N25" s="14">
        <f t="shared" si="2"/>
        <v>10</v>
      </c>
      <c r="O25" s="14">
        <f t="shared" si="2"/>
        <v>5</v>
      </c>
      <c r="P25" s="14">
        <f t="shared" si="2"/>
        <v>5</v>
      </c>
      <c r="Q25" s="14">
        <f t="shared" si="2"/>
        <v>8</v>
      </c>
      <c r="R25" s="14">
        <f t="shared" si="2"/>
        <v>1</v>
      </c>
      <c r="S25" s="14">
        <f t="shared" si="2"/>
        <v>3</v>
      </c>
      <c r="T25" s="14">
        <f t="shared" si="2"/>
        <v>6</v>
      </c>
      <c r="U25" s="14">
        <f t="shared" si="2"/>
        <v>4</v>
      </c>
      <c r="V25" s="14">
        <f t="shared" si="2"/>
        <v>0</v>
      </c>
      <c r="W25" s="14">
        <f t="shared" si="2"/>
        <v>10</v>
      </c>
      <c r="X25" s="14">
        <f t="shared" si="2"/>
        <v>11</v>
      </c>
      <c r="Y25" s="14">
        <f t="shared" si="2"/>
        <v>3</v>
      </c>
      <c r="Z25" s="14">
        <f t="shared" si="2"/>
        <v>15</v>
      </c>
      <c r="AA25" s="14">
        <f t="shared" si="2"/>
        <v>7</v>
      </c>
      <c r="AB25" s="14">
        <f t="shared" si="2"/>
        <v>0</v>
      </c>
      <c r="AC25" s="14">
        <f t="shared" si="2"/>
        <v>0</v>
      </c>
      <c r="AD25" s="14">
        <f t="shared" si="2"/>
        <v>0</v>
      </c>
      <c r="AE25" s="14">
        <f t="shared" si="2"/>
        <v>0</v>
      </c>
      <c r="AF25" s="14">
        <f t="shared" si="2"/>
        <v>0</v>
      </c>
      <c r="AG25" s="14">
        <f t="shared" si="2"/>
        <v>0</v>
      </c>
      <c r="AH25" s="14">
        <f t="shared" si="2"/>
        <v>0</v>
      </c>
      <c r="AI25" s="14">
        <f t="shared" si="2"/>
        <v>0</v>
      </c>
      <c r="AJ25" s="14">
        <f t="shared" si="2"/>
        <v>0</v>
      </c>
      <c r="AK25" s="14">
        <f t="shared" si="2"/>
        <v>0</v>
      </c>
      <c r="AL25" s="14">
        <f t="shared" si="2"/>
        <v>0</v>
      </c>
      <c r="AM25" s="14">
        <f t="shared" si="2"/>
        <v>0</v>
      </c>
      <c r="AN25" s="14">
        <f t="shared" si="2"/>
        <v>0</v>
      </c>
      <c r="AO25" s="14">
        <f t="shared" si="2"/>
        <v>0</v>
      </c>
      <c r="AP25" s="14">
        <f t="shared" si="2"/>
        <v>0</v>
      </c>
      <c r="AQ25" s="14"/>
      <c r="AR25" s="14"/>
      <c r="AS25" s="14"/>
      <c r="AT25" s="14">
        <f>SUM(AT3:AT24)</f>
        <v>0</v>
      </c>
      <c r="AU25" s="14">
        <f>SUM(AU3:AU24)</f>
        <v>0</v>
      </c>
      <c r="AV25" s="14"/>
    </row>
    <row r="26" spans="1:47" ht="12.75" hidden="1">
      <c r="A26" s="13">
        <v>23</v>
      </c>
      <c r="B26" s="9" t="s">
        <v>20</v>
      </c>
      <c r="C26" s="15">
        <f>IF(C25=0,0,$A$1/C25)</f>
        <v>1000</v>
      </c>
      <c r="D26" s="15">
        <f>IF(D25=0,0,$A$1/D25)</f>
        <v>50</v>
      </c>
      <c r="E26" s="15">
        <f>IF(E25=0,0,$A$1/E25)</f>
        <v>76.92307692307692</v>
      </c>
      <c r="F26" s="15">
        <f>IF(F25=0,0,$A$1/F25)</f>
        <v>58.8235294117647</v>
      </c>
      <c r="G26" s="15">
        <f aca="true" t="shared" si="3" ref="G26:AU26">IF(G25=0,0,$A$1/G25)</f>
        <v>90.9090909090909</v>
      </c>
      <c r="H26" s="15">
        <f t="shared" si="3"/>
        <v>76.92307692307692</v>
      </c>
      <c r="I26" s="15">
        <f t="shared" si="3"/>
        <v>250</v>
      </c>
      <c r="J26" s="15">
        <f t="shared" si="3"/>
        <v>333.3333333333333</v>
      </c>
      <c r="K26" s="15">
        <f t="shared" si="3"/>
        <v>50</v>
      </c>
      <c r="L26" s="15">
        <f t="shared" si="3"/>
        <v>76.92307692307692</v>
      </c>
      <c r="M26" s="15">
        <f t="shared" si="3"/>
        <v>200</v>
      </c>
      <c r="N26" s="15">
        <f t="shared" si="3"/>
        <v>100</v>
      </c>
      <c r="O26" s="15">
        <f t="shared" si="3"/>
        <v>200</v>
      </c>
      <c r="P26" s="15">
        <f t="shared" si="3"/>
        <v>200</v>
      </c>
      <c r="Q26" s="15">
        <f t="shared" si="3"/>
        <v>125</v>
      </c>
      <c r="R26" s="15">
        <f t="shared" si="3"/>
        <v>1000</v>
      </c>
      <c r="S26" s="15">
        <f t="shared" si="3"/>
        <v>333.3333333333333</v>
      </c>
      <c r="T26" s="15">
        <f t="shared" si="3"/>
        <v>166.66666666666666</v>
      </c>
      <c r="U26" s="15">
        <f t="shared" si="3"/>
        <v>250</v>
      </c>
      <c r="V26" s="15">
        <f t="shared" si="3"/>
        <v>0</v>
      </c>
      <c r="W26" s="15">
        <f t="shared" si="3"/>
        <v>100</v>
      </c>
      <c r="X26" s="15">
        <f t="shared" si="3"/>
        <v>90.9090909090909</v>
      </c>
      <c r="Y26" s="15">
        <f t="shared" si="3"/>
        <v>333.3333333333333</v>
      </c>
      <c r="Z26" s="15">
        <f t="shared" si="3"/>
        <v>66.66666666666667</v>
      </c>
      <c r="AA26" s="15">
        <f t="shared" si="3"/>
        <v>142.85714285714286</v>
      </c>
      <c r="AB26" s="15">
        <f t="shared" si="3"/>
        <v>0</v>
      </c>
      <c r="AC26" s="15">
        <f t="shared" si="3"/>
        <v>0</v>
      </c>
      <c r="AD26" s="15">
        <f t="shared" si="3"/>
        <v>0</v>
      </c>
      <c r="AE26" s="15">
        <f t="shared" si="3"/>
        <v>0</v>
      </c>
      <c r="AF26" s="15">
        <f t="shared" si="3"/>
        <v>0</v>
      </c>
      <c r="AG26" s="15">
        <f>IF(AG25=0,0,$A$1/AG25)</f>
        <v>0</v>
      </c>
      <c r="AH26" s="15">
        <f>IF(AH25=0,0,$A$1/AH25)</f>
        <v>0</v>
      </c>
      <c r="AI26" s="15">
        <f>IF(AI25=0,0,$A$1/AI25)</f>
        <v>0</v>
      </c>
      <c r="AJ26" s="15">
        <f>IF(AJ25=0,0,$A$1/AJ25)</f>
        <v>0</v>
      </c>
      <c r="AK26" s="15">
        <f aca="true" t="shared" si="4" ref="AK26:AP26">IF(AK25=0,0,$A$1/AK25)</f>
        <v>0</v>
      </c>
      <c r="AL26" s="15">
        <f t="shared" si="4"/>
        <v>0</v>
      </c>
      <c r="AM26" s="15">
        <f t="shared" si="4"/>
        <v>0</v>
      </c>
      <c r="AN26" s="15">
        <f t="shared" si="4"/>
        <v>0</v>
      </c>
      <c r="AO26" s="15">
        <f t="shared" si="4"/>
        <v>0</v>
      </c>
      <c r="AP26" s="15">
        <f t="shared" si="4"/>
        <v>0</v>
      </c>
      <c r="AQ26" s="15"/>
      <c r="AR26" s="15"/>
      <c r="AS26" s="15"/>
      <c r="AT26" s="15">
        <f t="shared" si="3"/>
        <v>0</v>
      </c>
      <c r="AU26" s="15">
        <f t="shared" si="3"/>
        <v>0</v>
      </c>
    </row>
  </sheetData>
  <sheetProtection/>
  <mergeCells count="4">
    <mergeCell ref="C1:AW1"/>
    <mergeCell ref="AX1:AY1"/>
    <mergeCell ref="AX7:AY7"/>
    <mergeCell ref="AX8:AY8"/>
  </mergeCells>
  <printOptions/>
  <pageMargins left="0.2362204724409449" right="0.03937007874015748" top="0.5511811023622047" bottom="0.15748031496062992" header="0.31496062992125984" footer="0.31496062992125984"/>
  <pageSetup horizontalDpi="600" verticalDpi="600" orientation="landscape" paperSize="9" r:id="rId1"/>
  <headerFooter>
    <oddHeader>&amp;LРождественские Столбы - 2014&amp;C&amp;"-,полужирный"&amp;12Хитрушки мужчины&amp;RГПЗ "Столбы" 4-7 января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workbookViewId="0" topLeftCell="A2">
      <selection activeCell="A2" sqref="A2:IV2"/>
    </sheetView>
  </sheetViews>
  <sheetFormatPr defaultColWidth="9.140625" defaultRowHeight="15"/>
  <cols>
    <col min="1" max="1" width="5.8515625" style="0" customWidth="1"/>
    <col min="2" max="2" width="16.7109375" style="0" customWidth="1"/>
    <col min="3" max="27" width="2.421875" style="0" customWidth="1"/>
    <col min="28" max="47" width="2.421875" style="0" hidden="1" customWidth="1"/>
    <col min="48" max="48" width="5.28125" style="0" bestFit="1" customWidth="1"/>
    <col min="49" max="49" width="5.57421875" style="3" customWidth="1"/>
  </cols>
  <sheetData>
    <row r="1" ht="15" hidden="1">
      <c r="A1">
        <v>1000</v>
      </c>
    </row>
    <row r="2" spans="1:49" s="47" customFormat="1" ht="15">
      <c r="A2" s="46" t="s">
        <v>18</v>
      </c>
      <c r="B2" s="46" t="s">
        <v>1</v>
      </c>
      <c r="C2" s="42">
        <v>1</v>
      </c>
      <c r="D2" s="42">
        <v>2</v>
      </c>
      <c r="E2" s="42">
        <v>3</v>
      </c>
      <c r="F2" s="42">
        <v>4</v>
      </c>
      <c r="G2" s="42">
        <v>5</v>
      </c>
      <c r="H2" s="42">
        <v>6</v>
      </c>
      <c r="I2" s="42">
        <v>7</v>
      </c>
      <c r="J2" s="42">
        <v>8</v>
      </c>
      <c r="K2" s="42">
        <v>9</v>
      </c>
      <c r="L2" s="42">
        <v>10</v>
      </c>
      <c r="M2" s="42">
        <v>11</v>
      </c>
      <c r="N2" s="42">
        <v>12</v>
      </c>
      <c r="O2" s="42">
        <v>13</v>
      </c>
      <c r="P2" s="42">
        <v>14</v>
      </c>
      <c r="Q2" s="42">
        <v>15</v>
      </c>
      <c r="R2" s="42">
        <v>16</v>
      </c>
      <c r="S2" s="42">
        <v>17</v>
      </c>
      <c r="T2" s="42">
        <v>18</v>
      </c>
      <c r="U2" s="42">
        <v>19</v>
      </c>
      <c r="V2" s="42">
        <v>20</v>
      </c>
      <c r="W2" s="42">
        <v>21</v>
      </c>
      <c r="X2" s="42">
        <v>22</v>
      </c>
      <c r="Y2" s="42">
        <v>23</v>
      </c>
      <c r="Z2" s="42">
        <v>24</v>
      </c>
      <c r="AA2" s="42">
        <v>25</v>
      </c>
      <c r="AB2" s="42">
        <v>26</v>
      </c>
      <c r="AC2" s="42">
        <v>27</v>
      </c>
      <c r="AD2" s="42">
        <v>28</v>
      </c>
      <c r="AE2" s="42">
        <v>29</v>
      </c>
      <c r="AF2" s="42">
        <v>30</v>
      </c>
      <c r="AG2" s="42">
        <v>31</v>
      </c>
      <c r="AH2" s="42">
        <v>32</v>
      </c>
      <c r="AI2" s="42">
        <v>33</v>
      </c>
      <c r="AJ2" s="42">
        <v>34</v>
      </c>
      <c r="AK2" s="42">
        <v>35</v>
      </c>
      <c r="AL2" s="42">
        <v>36</v>
      </c>
      <c r="AM2" s="42">
        <v>37</v>
      </c>
      <c r="AN2" s="42">
        <v>38</v>
      </c>
      <c r="AO2" s="42">
        <v>39</v>
      </c>
      <c r="AP2" s="42">
        <v>40</v>
      </c>
      <c r="AQ2" s="42">
        <v>41</v>
      </c>
      <c r="AR2" s="42">
        <v>42</v>
      </c>
      <c r="AS2" s="42">
        <v>43</v>
      </c>
      <c r="AT2" s="42">
        <v>44</v>
      </c>
      <c r="AU2" s="42">
        <v>45</v>
      </c>
      <c r="AV2" s="46" t="s">
        <v>21</v>
      </c>
      <c r="AW2" s="46" t="s">
        <v>17</v>
      </c>
    </row>
    <row r="3" spans="1:49" ht="15">
      <c r="A3" s="5">
        <v>1</v>
      </c>
      <c r="B3" s="16" t="s">
        <v>261</v>
      </c>
      <c r="C3" s="7"/>
      <c r="D3" s="7">
        <v>1</v>
      </c>
      <c r="E3" s="7"/>
      <c r="F3" s="7"/>
      <c r="G3" s="7"/>
      <c r="H3" s="7">
        <v>1</v>
      </c>
      <c r="I3" s="7"/>
      <c r="J3" s="7"/>
      <c r="K3" s="7">
        <v>1</v>
      </c>
      <c r="L3" s="7">
        <v>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23">
        <f aca="true" t="shared" si="0" ref="AV3:AV9">SUMPRODUCT(C3:AU3,$C$11:$AU$11)</f>
        <v>1500</v>
      </c>
      <c r="AW3" s="4">
        <f aca="true" t="shared" si="1" ref="AW3:AW9">SUM(C3:AU3)</f>
        <v>4</v>
      </c>
    </row>
    <row r="4" spans="1:49" ht="15">
      <c r="A4" s="5">
        <v>2</v>
      </c>
      <c r="B4" s="22" t="s">
        <v>273</v>
      </c>
      <c r="C4" s="7"/>
      <c r="D4" s="7"/>
      <c r="E4" s="7"/>
      <c r="F4" s="7"/>
      <c r="G4" s="7"/>
      <c r="H4" s="7"/>
      <c r="I4" s="7"/>
      <c r="J4" s="7"/>
      <c r="K4" s="7">
        <v>1</v>
      </c>
      <c r="L4" s="7">
        <v>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23">
        <f t="shared" si="0"/>
        <v>1500</v>
      </c>
      <c r="AW4" s="4">
        <f t="shared" si="1"/>
        <v>3</v>
      </c>
    </row>
    <row r="5" spans="1:49" ht="15">
      <c r="A5" s="5">
        <v>3</v>
      </c>
      <c r="B5" s="22" t="s">
        <v>263</v>
      </c>
      <c r="C5" s="7"/>
      <c r="D5" s="7"/>
      <c r="E5" s="7"/>
      <c r="F5" s="7"/>
      <c r="G5" s="7"/>
      <c r="H5" s="7">
        <v>1</v>
      </c>
      <c r="I5" s="7"/>
      <c r="J5" s="7"/>
      <c r="K5" s="7">
        <v>1</v>
      </c>
      <c r="L5" s="7">
        <v>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23">
        <f t="shared" si="0"/>
        <v>1000</v>
      </c>
      <c r="AW5" s="4">
        <f t="shared" si="1"/>
        <v>3</v>
      </c>
    </row>
    <row r="6" spans="1:49" ht="15">
      <c r="A6" s="5">
        <v>4</v>
      </c>
      <c r="B6" s="17" t="s">
        <v>293</v>
      </c>
      <c r="C6" s="7"/>
      <c r="D6" s="7">
        <v>1</v>
      </c>
      <c r="E6" s="7"/>
      <c r="F6" s="7"/>
      <c r="G6" s="7"/>
      <c r="H6" s="7"/>
      <c r="I6" s="7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23">
        <f t="shared" si="0"/>
        <v>666.6666666666666</v>
      </c>
      <c r="AW6" s="4">
        <f t="shared" si="1"/>
        <v>2</v>
      </c>
    </row>
    <row r="7" spans="1:49" ht="15">
      <c r="A7" s="5">
        <v>5</v>
      </c>
      <c r="B7" s="16" t="s">
        <v>268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23">
        <f t="shared" si="0"/>
        <v>166.66666666666666</v>
      </c>
      <c r="AW7" s="4">
        <f t="shared" si="1"/>
        <v>1</v>
      </c>
    </row>
    <row r="8" spans="1:49" ht="15">
      <c r="A8" s="5">
        <v>5</v>
      </c>
      <c r="B8" s="16" t="s">
        <v>296</v>
      </c>
      <c r="C8" s="7"/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23">
        <f t="shared" si="0"/>
        <v>166.66666666666666</v>
      </c>
      <c r="AW8" s="4">
        <f t="shared" si="1"/>
        <v>1</v>
      </c>
    </row>
    <row r="9" spans="1:49" ht="15">
      <c r="A9" s="5">
        <v>7</v>
      </c>
      <c r="B9" s="17" t="s">
        <v>275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23">
        <f t="shared" si="0"/>
        <v>0</v>
      </c>
      <c r="AW9" s="4">
        <f t="shared" si="1"/>
        <v>0</v>
      </c>
    </row>
    <row r="10" spans="1:48" ht="15" hidden="1">
      <c r="A10" s="5">
        <v>22</v>
      </c>
      <c r="B10" s="6" t="s">
        <v>19</v>
      </c>
      <c r="C10" s="6">
        <f aca="true" t="shared" si="2" ref="C10:AU10">SUM(C3:C9)</f>
        <v>0</v>
      </c>
      <c r="D10" s="6">
        <f t="shared" si="2"/>
        <v>2</v>
      </c>
      <c r="E10" s="6">
        <f t="shared" si="2"/>
        <v>0</v>
      </c>
      <c r="F10" s="6">
        <f t="shared" si="2"/>
        <v>0</v>
      </c>
      <c r="G10" s="6">
        <f t="shared" si="2"/>
        <v>0</v>
      </c>
      <c r="H10" s="6">
        <f t="shared" si="2"/>
        <v>2</v>
      </c>
      <c r="I10" s="6">
        <f t="shared" si="2"/>
        <v>0</v>
      </c>
      <c r="J10" s="6">
        <f t="shared" si="2"/>
        <v>0</v>
      </c>
      <c r="K10" s="6">
        <f t="shared" si="2"/>
        <v>6</v>
      </c>
      <c r="L10" s="6">
        <f t="shared" si="2"/>
        <v>3</v>
      </c>
      <c r="M10" s="6">
        <f t="shared" si="2"/>
        <v>0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1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0</v>
      </c>
      <c r="AU10" s="6">
        <f t="shared" si="2"/>
        <v>0</v>
      </c>
      <c r="AV10" s="6"/>
    </row>
    <row r="11" spans="1:47" ht="15" hidden="1">
      <c r="A11" s="5">
        <v>23</v>
      </c>
      <c r="B11" t="s">
        <v>20</v>
      </c>
      <c r="C11" s="8">
        <f>IF(C10=0,0,$A$1/C10)</f>
        <v>0</v>
      </c>
      <c r="D11" s="8">
        <f>IF(D10=0,0,$A$1/D10)</f>
        <v>500</v>
      </c>
      <c r="E11" s="8">
        <f>IF(E10=0,0,$A$1/E10)</f>
        <v>0</v>
      </c>
      <c r="F11" s="8">
        <f>IF(F10=0,0,$A$1/F10)</f>
        <v>0</v>
      </c>
      <c r="G11" s="8">
        <f aca="true" t="shared" si="3" ref="G11:AU11">IF(G10=0,0,$A$1/G10)</f>
        <v>0</v>
      </c>
      <c r="H11" s="8">
        <f t="shared" si="3"/>
        <v>500</v>
      </c>
      <c r="I11" s="8">
        <f t="shared" si="3"/>
        <v>0</v>
      </c>
      <c r="J11" s="8">
        <f t="shared" si="3"/>
        <v>0</v>
      </c>
      <c r="K11" s="8">
        <f t="shared" si="3"/>
        <v>166.66666666666666</v>
      </c>
      <c r="L11" s="8">
        <f t="shared" si="3"/>
        <v>333.3333333333333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0</v>
      </c>
      <c r="R11" s="8">
        <f t="shared" si="3"/>
        <v>0</v>
      </c>
      <c r="S11" s="8">
        <f t="shared" si="3"/>
        <v>0</v>
      </c>
      <c r="T11" s="8">
        <f t="shared" si="3"/>
        <v>0</v>
      </c>
      <c r="U11" s="8">
        <f t="shared" si="3"/>
        <v>0</v>
      </c>
      <c r="V11" s="8">
        <f t="shared" si="3"/>
        <v>0</v>
      </c>
      <c r="W11" s="8">
        <f t="shared" si="3"/>
        <v>0</v>
      </c>
      <c r="X11" s="8">
        <f t="shared" si="3"/>
        <v>0</v>
      </c>
      <c r="Y11" s="8">
        <f t="shared" si="3"/>
        <v>0</v>
      </c>
      <c r="Z11" s="8">
        <f t="shared" si="3"/>
        <v>1000</v>
      </c>
      <c r="AA11" s="8">
        <f t="shared" si="3"/>
        <v>0</v>
      </c>
      <c r="AB11" s="8">
        <f t="shared" si="3"/>
        <v>0</v>
      </c>
      <c r="AC11" s="8">
        <f t="shared" si="3"/>
        <v>0</v>
      </c>
      <c r="AD11" s="8">
        <f t="shared" si="3"/>
        <v>0</v>
      </c>
      <c r="AE11" s="8">
        <f t="shared" si="3"/>
        <v>0</v>
      </c>
      <c r="AF11" s="8">
        <f t="shared" si="3"/>
        <v>0</v>
      </c>
      <c r="AG11" s="8">
        <f>IF(AG10=0,0,$A$1/AG10)</f>
        <v>0</v>
      </c>
      <c r="AH11" s="8">
        <f>IF(AH10=0,0,$A$1/AH10)</f>
        <v>0</v>
      </c>
      <c r="AI11" s="8">
        <f>IF(AI10=0,0,$A$1/AI10)</f>
        <v>0</v>
      </c>
      <c r="AJ11" s="8">
        <f>IF(AJ10=0,0,$A$1/AJ10)</f>
        <v>0</v>
      </c>
      <c r="AK11" s="8">
        <f aca="true" t="shared" si="4" ref="AK11:AS11">IF(AK10=0,0,$A$1/AK10)</f>
        <v>0</v>
      </c>
      <c r="AL11" s="8">
        <f t="shared" si="4"/>
        <v>0</v>
      </c>
      <c r="AM11" s="8">
        <f t="shared" si="4"/>
        <v>0</v>
      </c>
      <c r="AN11" s="8">
        <f t="shared" si="4"/>
        <v>0</v>
      </c>
      <c r="AO11" s="8">
        <f t="shared" si="4"/>
        <v>0</v>
      </c>
      <c r="AP11" s="8">
        <f t="shared" si="4"/>
        <v>0</v>
      </c>
      <c r="AQ11" s="8">
        <f t="shared" si="4"/>
        <v>0</v>
      </c>
      <c r="AR11" s="8">
        <f t="shared" si="4"/>
        <v>0</v>
      </c>
      <c r="AS11" s="8">
        <f t="shared" si="4"/>
        <v>0</v>
      </c>
      <c r="AT11" s="8">
        <f t="shared" si="3"/>
        <v>0</v>
      </c>
      <c r="AU11" s="8">
        <f t="shared" si="3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&amp;LРождественские Столбы - 2014&amp;C&amp;12Хитрушки женщины&amp;RГПЗ "Столбы" 4-7 января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00390625" style="1" bestFit="1" customWidth="1"/>
    <col min="2" max="2" width="4.421875" style="1" bestFit="1" customWidth="1"/>
    <col min="3" max="3" width="43.140625" style="34" bestFit="1" customWidth="1"/>
    <col min="4" max="4" width="17.00390625" style="35" bestFit="1" customWidth="1"/>
    <col min="5" max="5" width="2.8515625" style="35" bestFit="1" customWidth="1"/>
    <col min="6" max="6" width="2.8515625" style="35" hidden="1" customWidth="1"/>
    <col min="7" max="7" width="12.140625" style="35" hidden="1" customWidth="1"/>
    <col min="8" max="8" width="5.00390625" style="1" bestFit="1" customWidth="1"/>
    <col min="9" max="9" width="7.421875" style="1" bestFit="1" customWidth="1"/>
    <col min="10" max="10" width="13.421875" style="1" bestFit="1" customWidth="1"/>
    <col min="11" max="11" width="18.140625" style="1" bestFit="1" customWidth="1"/>
    <col min="12" max="16384" width="9.140625" style="1" customWidth="1"/>
  </cols>
  <sheetData>
    <row r="1" spans="1:11" ht="15">
      <c r="A1" s="28" t="s">
        <v>0</v>
      </c>
      <c r="B1" s="28" t="s">
        <v>22</v>
      </c>
      <c r="C1" s="29" t="s">
        <v>1</v>
      </c>
      <c r="D1" s="28" t="s">
        <v>285</v>
      </c>
      <c r="E1" s="28" t="s">
        <v>286</v>
      </c>
      <c r="F1" s="28"/>
      <c r="G1" s="28" t="s">
        <v>287</v>
      </c>
      <c r="H1" s="28" t="s">
        <v>3</v>
      </c>
      <c r="I1" s="28" t="s">
        <v>4</v>
      </c>
      <c r="J1" s="28" t="s">
        <v>5</v>
      </c>
      <c r="K1" s="28" t="s">
        <v>23</v>
      </c>
    </row>
    <row r="2" spans="1:11" ht="15">
      <c r="A2" s="26">
        <v>1</v>
      </c>
      <c r="B2" s="26" t="s">
        <v>24</v>
      </c>
      <c r="C2" s="30" t="s">
        <v>25</v>
      </c>
      <c r="D2" s="31" t="str">
        <f aca="true" t="shared" si="0" ref="D2:D33">MID(C2,1,FIND(" ",C2)+1)</f>
        <v>Акимов А</v>
      </c>
      <c r="E2" s="31" t="str">
        <f aca="true" t="shared" si="1" ref="E2:E33">MID(C2,FIND(" ",C2,FIND(" ",C2)+1)+1,1)</f>
        <v>А</v>
      </c>
      <c r="F2" s="31" t="str">
        <f>B2</f>
        <v>м</v>
      </c>
      <c r="G2" s="30" t="str">
        <f>C2</f>
        <v>Акимов Александр Александрович</v>
      </c>
      <c r="H2" s="26">
        <v>1985</v>
      </c>
      <c r="I2" s="26">
        <v>3</v>
      </c>
      <c r="J2" s="26" t="s">
        <v>26</v>
      </c>
      <c r="K2" s="26" t="s">
        <v>27</v>
      </c>
    </row>
    <row r="3" spans="1:11" ht="15">
      <c r="A3" s="26">
        <v>2</v>
      </c>
      <c r="B3" s="26" t="s">
        <v>24</v>
      </c>
      <c r="C3" s="30" t="s">
        <v>28</v>
      </c>
      <c r="D3" s="31" t="str">
        <f t="shared" si="0"/>
        <v>Алексеев А</v>
      </c>
      <c r="E3" s="31" t="str">
        <f t="shared" si="1"/>
        <v>И</v>
      </c>
      <c r="F3" s="31" t="str">
        <f aca="true" t="shared" si="2" ref="F3:F66">B3</f>
        <v>м</v>
      </c>
      <c r="G3" s="30" t="str">
        <f aca="true" t="shared" si="3" ref="G3:G34">C3</f>
        <v>Алексеев Алексей Иванович</v>
      </c>
      <c r="H3" s="26">
        <v>1964</v>
      </c>
      <c r="I3" s="26">
        <v>3</v>
      </c>
      <c r="J3" s="26" t="s">
        <v>29</v>
      </c>
      <c r="K3" s="26" t="s">
        <v>27</v>
      </c>
    </row>
    <row r="4" spans="1:11" ht="15">
      <c r="A4" s="36">
        <v>3</v>
      </c>
      <c r="B4" s="26" t="s">
        <v>186</v>
      </c>
      <c r="C4" s="30" t="s">
        <v>187</v>
      </c>
      <c r="D4" s="31" t="str">
        <f t="shared" si="0"/>
        <v>Андреева А</v>
      </c>
      <c r="E4" s="31" t="str">
        <f t="shared" si="1"/>
        <v>В</v>
      </c>
      <c r="F4" s="31" t="str">
        <f t="shared" si="2"/>
        <v>ж</v>
      </c>
      <c r="G4" s="30" t="str">
        <f t="shared" si="3"/>
        <v>Андреева Алена Владимировна</v>
      </c>
      <c r="H4" s="26">
        <v>1982</v>
      </c>
      <c r="I4" s="26" t="s">
        <v>45</v>
      </c>
      <c r="J4" s="26" t="s">
        <v>81</v>
      </c>
      <c r="K4" s="26" t="s">
        <v>188</v>
      </c>
    </row>
    <row r="5" spans="1:11" ht="15">
      <c r="A5" s="36">
        <v>4</v>
      </c>
      <c r="B5" s="26" t="s">
        <v>24</v>
      </c>
      <c r="C5" s="30" t="s">
        <v>30</v>
      </c>
      <c r="D5" s="31" t="str">
        <f t="shared" si="0"/>
        <v>Бабий Д</v>
      </c>
      <c r="E5" s="31" t="str">
        <f t="shared" si="1"/>
        <v>П</v>
      </c>
      <c r="F5" s="31" t="str">
        <f t="shared" si="2"/>
        <v>м</v>
      </c>
      <c r="G5" s="30" t="str">
        <f t="shared" si="3"/>
        <v>Бабий Дмитрий Павлович</v>
      </c>
      <c r="H5" s="26">
        <v>1982</v>
      </c>
      <c r="I5" s="26">
        <v>3</v>
      </c>
      <c r="J5" s="26" t="s">
        <v>31</v>
      </c>
      <c r="K5" s="26" t="s">
        <v>32</v>
      </c>
    </row>
    <row r="6" spans="1:11" ht="15">
      <c r="A6" s="36">
        <v>5</v>
      </c>
      <c r="B6" s="26" t="s">
        <v>186</v>
      </c>
      <c r="C6" s="30" t="s">
        <v>189</v>
      </c>
      <c r="D6" s="31" t="str">
        <f t="shared" si="0"/>
        <v>Бакалейникова И</v>
      </c>
      <c r="E6" s="31" t="str">
        <f t="shared" si="1"/>
        <v>Г</v>
      </c>
      <c r="F6" s="31" t="str">
        <f t="shared" si="2"/>
        <v>ж</v>
      </c>
      <c r="G6" s="30" t="str">
        <f t="shared" si="3"/>
        <v>Бакалейникова Ирина Геннадьевна</v>
      </c>
      <c r="H6" s="26">
        <v>1959</v>
      </c>
      <c r="I6" s="26" t="s">
        <v>45</v>
      </c>
      <c r="J6" s="26" t="s">
        <v>118</v>
      </c>
      <c r="K6" s="26" t="s">
        <v>27</v>
      </c>
    </row>
    <row r="7" spans="1:11" ht="15">
      <c r="A7" s="36">
        <v>6</v>
      </c>
      <c r="B7" s="26" t="s">
        <v>186</v>
      </c>
      <c r="C7" s="30" t="s">
        <v>276</v>
      </c>
      <c r="D7" s="31" t="str">
        <f t="shared" si="0"/>
        <v>Балюк А</v>
      </c>
      <c r="E7" s="31" t="str">
        <f t="shared" si="1"/>
        <v>А</v>
      </c>
      <c r="F7" s="31" t="str">
        <f t="shared" si="2"/>
        <v>ж</v>
      </c>
      <c r="G7" s="31" t="str">
        <f t="shared" si="3"/>
        <v>Балюк Анастасия Андреевна</v>
      </c>
      <c r="H7" s="26"/>
      <c r="I7" s="26" t="s">
        <v>277</v>
      </c>
      <c r="J7" s="26" t="s">
        <v>175</v>
      </c>
      <c r="K7" s="26" t="s">
        <v>27</v>
      </c>
    </row>
    <row r="8" spans="1:11" ht="15">
      <c r="A8" s="36">
        <v>7</v>
      </c>
      <c r="B8" s="26" t="s">
        <v>186</v>
      </c>
      <c r="C8" s="30" t="s">
        <v>190</v>
      </c>
      <c r="D8" s="31" t="str">
        <f t="shared" si="0"/>
        <v>Бандалет А</v>
      </c>
      <c r="E8" s="31" t="str">
        <f t="shared" si="1"/>
        <v>А</v>
      </c>
      <c r="F8" s="31" t="str">
        <f t="shared" si="2"/>
        <v>ж</v>
      </c>
      <c r="G8" s="30" t="str">
        <f t="shared" si="3"/>
        <v>Бандалет Александра Алексеевна</v>
      </c>
      <c r="H8" s="26">
        <v>1991</v>
      </c>
      <c r="I8" s="26">
        <v>3</v>
      </c>
      <c r="J8" s="26" t="s">
        <v>79</v>
      </c>
      <c r="K8" s="26" t="s">
        <v>27</v>
      </c>
    </row>
    <row r="9" spans="1:11" ht="15">
      <c r="A9" s="36">
        <v>8</v>
      </c>
      <c r="B9" s="26" t="s">
        <v>24</v>
      </c>
      <c r="C9" s="30" t="s">
        <v>33</v>
      </c>
      <c r="D9" s="31" t="str">
        <f t="shared" si="0"/>
        <v>Баутин А</v>
      </c>
      <c r="E9" s="31" t="str">
        <f t="shared" si="1"/>
        <v>В</v>
      </c>
      <c r="F9" s="31" t="str">
        <f t="shared" si="2"/>
        <v>м</v>
      </c>
      <c r="G9" s="30" t="str">
        <f t="shared" si="3"/>
        <v>Баутин Андрей Владимирович</v>
      </c>
      <c r="H9" s="26">
        <v>1988</v>
      </c>
      <c r="I9" s="26">
        <v>3</v>
      </c>
      <c r="J9" s="26" t="s">
        <v>29</v>
      </c>
      <c r="K9" s="26" t="s">
        <v>27</v>
      </c>
    </row>
    <row r="10" spans="1:11" ht="15">
      <c r="A10" s="36">
        <v>9</v>
      </c>
      <c r="B10" s="26" t="s">
        <v>186</v>
      </c>
      <c r="C10" s="30" t="s">
        <v>191</v>
      </c>
      <c r="D10" s="31" t="str">
        <f t="shared" si="0"/>
        <v>Бахтигузина Ф</v>
      </c>
      <c r="E10" s="31" t="str">
        <f t="shared" si="1"/>
        <v>З</v>
      </c>
      <c r="F10" s="31" t="str">
        <f t="shared" si="2"/>
        <v>ж</v>
      </c>
      <c r="G10" s="30" t="str">
        <f t="shared" si="3"/>
        <v>Бахтигузина Фатима Зуфриковна</v>
      </c>
      <c r="H10" s="26">
        <v>1992</v>
      </c>
      <c r="I10" s="26">
        <v>3</v>
      </c>
      <c r="J10" s="26" t="s">
        <v>26</v>
      </c>
      <c r="K10" s="26" t="s">
        <v>27</v>
      </c>
    </row>
    <row r="11" spans="1:11" ht="15">
      <c r="A11" s="36">
        <v>10</v>
      </c>
      <c r="B11" s="26" t="s">
        <v>186</v>
      </c>
      <c r="C11" s="30" t="s">
        <v>192</v>
      </c>
      <c r="D11" s="31" t="str">
        <f t="shared" si="0"/>
        <v>Белозерова А</v>
      </c>
      <c r="E11" s="31" t="str">
        <f t="shared" si="1"/>
        <v>А</v>
      </c>
      <c r="F11" s="31" t="str">
        <f t="shared" si="2"/>
        <v>ж</v>
      </c>
      <c r="G11" s="30" t="str">
        <f t="shared" si="3"/>
        <v>Белозерова Антонина А</v>
      </c>
      <c r="H11" s="26">
        <v>1988</v>
      </c>
      <c r="I11" s="26">
        <v>3</v>
      </c>
      <c r="J11" s="26" t="s">
        <v>29</v>
      </c>
      <c r="K11" s="26" t="s">
        <v>27</v>
      </c>
    </row>
    <row r="12" spans="1:11" ht="15">
      <c r="A12" s="36">
        <v>11</v>
      </c>
      <c r="B12" s="26" t="s">
        <v>186</v>
      </c>
      <c r="C12" s="30" t="s">
        <v>193</v>
      </c>
      <c r="D12" s="31" t="str">
        <f t="shared" si="0"/>
        <v>Бессонова О</v>
      </c>
      <c r="E12" s="31" t="str">
        <f t="shared" si="1"/>
        <v>Л</v>
      </c>
      <c r="F12" s="31" t="str">
        <f t="shared" si="2"/>
        <v>ж</v>
      </c>
      <c r="G12" s="30" t="str">
        <f t="shared" si="3"/>
        <v>Бессонова Олеся Леонидовна</v>
      </c>
      <c r="H12" s="26">
        <v>1988</v>
      </c>
      <c r="I12" s="26">
        <v>3</v>
      </c>
      <c r="J12" s="26" t="s">
        <v>194</v>
      </c>
      <c r="K12" s="26" t="s">
        <v>27</v>
      </c>
    </row>
    <row r="13" spans="1:11" ht="15">
      <c r="A13" s="36">
        <v>12</v>
      </c>
      <c r="B13" s="26" t="s">
        <v>24</v>
      </c>
      <c r="C13" s="30" t="s">
        <v>34</v>
      </c>
      <c r="D13" s="31" t="str">
        <f t="shared" si="0"/>
        <v>Богданов В</v>
      </c>
      <c r="E13" s="31" t="str">
        <f t="shared" si="1"/>
        <v>А</v>
      </c>
      <c r="F13" s="31" t="str">
        <f t="shared" si="2"/>
        <v>м</v>
      </c>
      <c r="G13" s="30" t="str">
        <f t="shared" si="3"/>
        <v>Богданов Виталий Анатольевич</v>
      </c>
      <c r="H13" s="26">
        <v>1960</v>
      </c>
      <c r="I13" s="26">
        <v>3</v>
      </c>
      <c r="J13" s="26" t="s">
        <v>29</v>
      </c>
      <c r="K13" s="26" t="s">
        <v>27</v>
      </c>
    </row>
    <row r="14" spans="1:11" ht="15">
      <c r="A14" s="36">
        <v>13</v>
      </c>
      <c r="B14" s="26" t="s">
        <v>186</v>
      </c>
      <c r="C14" s="30" t="s">
        <v>195</v>
      </c>
      <c r="D14" s="31" t="str">
        <f t="shared" si="0"/>
        <v>Борисова Ю</v>
      </c>
      <c r="E14" s="31" t="str">
        <f t="shared" si="1"/>
        <v>В</v>
      </c>
      <c r="F14" s="31" t="str">
        <f t="shared" si="2"/>
        <v>ж</v>
      </c>
      <c r="G14" s="30" t="str">
        <f t="shared" si="3"/>
        <v>Борисова Юлия Валентиновна</v>
      </c>
      <c r="H14" s="26">
        <v>1970</v>
      </c>
      <c r="I14" s="26" t="s">
        <v>45</v>
      </c>
      <c r="J14" s="26" t="s">
        <v>118</v>
      </c>
      <c r="K14" s="26" t="s">
        <v>27</v>
      </c>
    </row>
    <row r="15" spans="1:11" ht="15">
      <c r="A15" s="36">
        <v>14</v>
      </c>
      <c r="B15" s="26" t="s">
        <v>186</v>
      </c>
      <c r="C15" s="30" t="s">
        <v>196</v>
      </c>
      <c r="D15" s="31" t="str">
        <f t="shared" si="0"/>
        <v>Брем Н</v>
      </c>
      <c r="E15" s="31" t="str">
        <f t="shared" si="1"/>
        <v>С</v>
      </c>
      <c r="F15" s="31" t="str">
        <f t="shared" si="2"/>
        <v>ж</v>
      </c>
      <c r="G15" s="30" t="str">
        <f t="shared" si="3"/>
        <v>Брем Наталья Сергеевна</v>
      </c>
      <c r="H15" s="26">
        <v>1988</v>
      </c>
      <c r="I15" s="26">
        <v>3</v>
      </c>
      <c r="J15" s="26" t="s">
        <v>31</v>
      </c>
      <c r="K15" s="26" t="s">
        <v>32</v>
      </c>
    </row>
    <row r="16" spans="1:11" ht="15">
      <c r="A16" s="36">
        <v>15</v>
      </c>
      <c r="B16" s="26" t="s">
        <v>24</v>
      </c>
      <c r="C16" s="30" t="s">
        <v>35</v>
      </c>
      <c r="D16" s="31" t="str">
        <f t="shared" si="0"/>
        <v>Брынзан М</v>
      </c>
      <c r="E16" s="31" t="str">
        <f t="shared" si="1"/>
        <v>М</v>
      </c>
      <c r="F16" s="31" t="str">
        <f t="shared" si="2"/>
        <v>м</v>
      </c>
      <c r="G16" s="30" t="str">
        <f t="shared" si="3"/>
        <v>Брынзан Максим Михайлович</v>
      </c>
      <c r="H16" s="26">
        <v>1980</v>
      </c>
      <c r="I16" s="26">
        <v>3</v>
      </c>
      <c r="J16" s="26" t="s">
        <v>29</v>
      </c>
      <c r="K16" s="26" t="s">
        <v>27</v>
      </c>
    </row>
    <row r="17" spans="1:11" ht="15">
      <c r="A17" s="36">
        <v>16</v>
      </c>
      <c r="B17" s="26" t="s">
        <v>186</v>
      </c>
      <c r="C17" s="30" t="s">
        <v>197</v>
      </c>
      <c r="D17" s="31" t="str">
        <f t="shared" si="0"/>
        <v>Буйлова А</v>
      </c>
      <c r="E17" s="31" t="str">
        <f t="shared" si="1"/>
        <v>А</v>
      </c>
      <c r="F17" s="31" t="str">
        <f t="shared" si="2"/>
        <v>ж</v>
      </c>
      <c r="G17" s="30" t="str">
        <f t="shared" si="3"/>
        <v>Буйлова Ангелина Анатольевна</v>
      </c>
      <c r="H17" s="26">
        <v>1992</v>
      </c>
      <c r="I17" s="26">
        <v>3</v>
      </c>
      <c r="J17" s="26" t="s">
        <v>102</v>
      </c>
      <c r="K17" s="26" t="s">
        <v>27</v>
      </c>
    </row>
    <row r="18" spans="1:11" ht="15">
      <c r="A18" s="36">
        <v>17</v>
      </c>
      <c r="B18" s="26" t="s">
        <v>24</v>
      </c>
      <c r="C18" s="30" t="s">
        <v>36</v>
      </c>
      <c r="D18" s="31" t="str">
        <f t="shared" si="0"/>
        <v>Букачев В</v>
      </c>
      <c r="E18" s="31" t="str">
        <f t="shared" si="1"/>
        <v>В</v>
      </c>
      <c r="F18" s="31" t="str">
        <f t="shared" si="2"/>
        <v>м</v>
      </c>
      <c r="G18" s="30" t="str">
        <f t="shared" si="3"/>
        <v>Букачев Виктор Васильевич</v>
      </c>
      <c r="H18" s="26">
        <v>1988</v>
      </c>
      <c r="I18" s="26">
        <v>2</v>
      </c>
      <c r="J18" s="26" t="s">
        <v>37</v>
      </c>
      <c r="K18" s="26" t="s">
        <v>27</v>
      </c>
    </row>
    <row r="19" spans="1:11" ht="15">
      <c r="A19" s="36">
        <v>18</v>
      </c>
      <c r="B19" s="26" t="s">
        <v>186</v>
      </c>
      <c r="C19" s="33" t="s">
        <v>198</v>
      </c>
      <c r="D19" s="31" t="str">
        <f t="shared" si="0"/>
        <v>Булатова А</v>
      </c>
      <c r="E19" s="31" t="str">
        <f t="shared" si="1"/>
        <v>Е</v>
      </c>
      <c r="F19" s="31" t="str">
        <f t="shared" si="2"/>
        <v>ж</v>
      </c>
      <c r="G19" s="30" t="str">
        <f t="shared" si="3"/>
        <v>Булатова Анастасия Евгеньевна</v>
      </c>
      <c r="H19" s="26">
        <v>1991</v>
      </c>
      <c r="I19" s="26">
        <v>2</v>
      </c>
      <c r="J19" s="26" t="s">
        <v>113</v>
      </c>
      <c r="K19" s="26" t="s">
        <v>27</v>
      </c>
    </row>
    <row r="20" spans="1:11" ht="15">
      <c r="A20" s="36">
        <v>19</v>
      </c>
      <c r="B20" s="26" t="s">
        <v>24</v>
      </c>
      <c r="C20" s="30" t="s">
        <v>38</v>
      </c>
      <c r="D20" s="31" t="str">
        <f t="shared" si="0"/>
        <v>Валеев Р</v>
      </c>
      <c r="E20" s="31" t="str">
        <f t="shared" si="1"/>
        <v>Р</v>
      </c>
      <c r="F20" s="31" t="str">
        <f t="shared" si="2"/>
        <v>м</v>
      </c>
      <c r="G20" s="30" t="str">
        <f t="shared" si="3"/>
        <v>Валеев Радий Равильевич</v>
      </c>
      <c r="H20" s="26">
        <v>1963</v>
      </c>
      <c r="I20" s="26">
        <v>3</v>
      </c>
      <c r="J20" s="26" t="s">
        <v>39</v>
      </c>
      <c r="K20" s="26" t="s">
        <v>27</v>
      </c>
    </row>
    <row r="21" spans="1:11" ht="15">
      <c r="A21" s="36">
        <v>20</v>
      </c>
      <c r="B21" s="26" t="s">
        <v>186</v>
      </c>
      <c r="C21" s="33" t="s">
        <v>199</v>
      </c>
      <c r="D21" s="31" t="str">
        <f t="shared" si="0"/>
        <v>Вербицкая Е</v>
      </c>
      <c r="E21" s="31" t="str">
        <f t="shared" si="1"/>
        <v>Г</v>
      </c>
      <c r="F21" s="31" t="str">
        <f t="shared" si="2"/>
        <v>ж</v>
      </c>
      <c r="G21" s="30" t="str">
        <f t="shared" si="3"/>
        <v>Вербицкая Евгения Геннадьевна</v>
      </c>
      <c r="H21" s="26">
        <v>1982</v>
      </c>
      <c r="I21" s="26">
        <v>3</v>
      </c>
      <c r="J21" s="26" t="s">
        <v>29</v>
      </c>
      <c r="K21" s="26" t="s">
        <v>27</v>
      </c>
    </row>
    <row r="22" spans="1:11" ht="15">
      <c r="A22" s="36">
        <v>21</v>
      </c>
      <c r="B22" s="26" t="s">
        <v>24</v>
      </c>
      <c r="C22" s="30" t="s">
        <v>40</v>
      </c>
      <c r="D22" s="31" t="str">
        <f t="shared" si="0"/>
        <v>Вербицкий А</v>
      </c>
      <c r="E22" s="31" t="str">
        <f t="shared" si="1"/>
        <v>В</v>
      </c>
      <c r="F22" s="31" t="str">
        <f t="shared" si="2"/>
        <v>м</v>
      </c>
      <c r="G22" s="30" t="str">
        <f t="shared" si="3"/>
        <v>Вербицкий Александр Владимирович</v>
      </c>
      <c r="H22" s="26">
        <v>1979</v>
      </c>
      <c r="I22" s="26" t="s">
        <v>41</v>
      </c>
      <c r="J22" s="26" t="s">
        <v>42</v>
      </c>
      <c r="K22" s="26" t="s">
        <v>27</v>
      </c>
    </row>
    <row r="23" spans="1:11" ht="15">
      <c r="A23" s="36">
        <v>22</v>
      </c>
      <c r="B23" s="26" t="s">
        <v>24</v>
      </c>
      <c r="C23" s="30" t="s">
        <v>43</v>
      </c>
      <c r="D23" s="31" t="str">
        <f t="shared" si="0"/>
        <v>Вергейчик В</v>
      </c>
      <c r="E23" s="31" t="str">
        <f t="shared" si="1"/>
        <v>С</v>
      </c>
      <c r="F23" s="31" t="str">
        <f t="shared" si="2"/>
        <v>м</v>
      </c>
      <c r="G23" s="30" t="str">
        <f t="shared" si="3"/>
        <v>Вергейчик Вадим Сергеевич</v>
      </c>
      <c r="H23" s="26">
        <v>1990</v>
      </c>
      <c r="I23" s="26">
        <v>3</v>
      </c>
      <c r="J23" s="26" t="s">
        <v>29</v>
      </c>
      <c r="K23" s="26" t="s">
        <v>27</v>
      </c>
    </row>
    <row r="24" spans="1:11" ht="15">
      <c r="A24" s="36">
        <v>23</v>
      </c>
      <c r="B24" s="26" t="s">
        <v>24</v>
      </c>
      <c r="C24" s="30" t="s">
        <v>44</v>
      </c>
      <c r="D24" s="31" t="str">
        <f t="shared" si="0"/>
        <v>Веретенин Д</v>
      </c>
      <c r="E24" s="31" t="str">
        <f t="shared" si="1"/>
        <v>А</v>
      </c>
      <c r="F24" s="31" t="str">
        <f t="shared" si="2"/>
        <v>м</v>
      </c>
      <c r="G24" s="30" t="str">
        <f t="shared" si="3"/>
        <v>Веретенин Денис Анатольевич</v>
      </c>
      <c r="H24" s="26">
        <v>1977</v>
      </c>
      <c r="I24" s="26" t="s">
        <v>45</v>
      </c>
      <c r="J24" s="26" t="s">
        <v>29</v>
      </c>
      <c r="K24" s="26" t="s">
        <v>46</v>
      </c>
    </row>
    <row r="25" spans="1:11" ht="15">
      <c r="A25" s="36">
        <v>24</v>
      </c>
      <c r="B25" s="26" t="s">
        <v>186</v>
      </c>
      <c r="C25" s="33" t="s">
        <v>200</v>
      </c>
      <c r="D25" s="31" t="str">
        <f t="shared" si="0"/>
        <v>Веретенина Е</v>
      </c>
      <c r="E25" s="31" t="str">
        <f t="shared" si="1"/>
        <v>В</v>
      </c>
      <c r="F25" s="31" t="str">
        <f t="shared" si="2"/>
        <v>ж</v>
      </c>
      <c r="G25" s="30" t="str">
        <f t="shared" si="3"/>
        <v>Веретенина Екатерина Витальевна</v>
      </c>
      <c r="H25" s="26">
        <v>1981</v>
      </c>
      <c r="I25" s="26">
        <v>3</v>
      </c>
      <c r="J25" s="26" t="s">
        <v>29</v>
      </c>
      <c r="K25" s="26" t="s">
        <v>46</v>
      </c>
    </row>
    <row r="26" spans="1:11" ht="15">
      <c r="A26" s="36">
        <v>25</v>
      </c>
      <c r="B26" s="26" t="s">
        <v>186</v>
      </c>
      <c r="C26" s="30" t="s">
        <v>201</v>
      </c>
      <c r="D26" s="31" t="str">
        <f t="shared" si="0"/>
        <v>Винникова И</v>
      </c>
      <c r="E26" s="31" t="str">
        <f t="shared" si="1"/>
        <v>К</v>
      </c>
      <c r="F26" s="31" t="str">
        <f t="shared" si="2"/>
        <v>ж</v>
      </c>
      <c r="G26" s="30" t="str">
        <f t="shared" si="3"/>
        <v>Винникова Ирина Константиновна</v>
      </c>
      <c r="H26" s="26">
        <v>1986</v>
      </c>
      <c r="I26" s="26">
        <v>3</v>
      </c>
      <c r="J26" s="26" t="s">
        <v>31</v>
      </c>
      <c r="K26" s="26" t="s">
        <v>32</v>
      </c>
    </row>
    <row r="27" spans="1:11" ht="15">
      <c r="A27" s="36">
        <v>26</v>
      </c>
      <c r="B27" s="26" t="s">
        <v>24</v>
      </c>
      <c r="C27" s="30" t="s">
        <v>47</v>
      </c>
      <c r="D27" s="31" t="str">
        <f t="shared" si="0"/>
        <v>Виноградов А</v>
      </c>
      <c r="E27" s="31" t="str">
        <f t="shared" si="1"/>
        <v>М</v>
      </c>
      <c r="F27" s="31" t="str">
        <f t="shared" si="2"/>
        <v>м</v>
      </c>
      <c r="G27" s="30" t="str">
        <f t="shared" si="3"/>
        <v>Виноградов Алексей Михайлович</v>
      </c>
      <c r="H27" s="26">
        <v>1982</v>
      </c>
      <c r="I27" s="26">
        <v>3</v>
      </c>
      <c r="J27" s="26" t="s">
        <v>26</v>
      </c>
      <c r="K27" s="26" t="s">
        <v>27</v>
      </c>
    </row>
    <row r="28" spans="1:11" ht="15">
      <c r="A28" s="36">
        <v>27</v>
      </c>
      <c r="B28" s="26" t="s">
        <v>24</v>
      </c>
      <c r="C28" s="30" t="s">
        <v>48</v>
      </c>
      <c r="D28" s="31" t="str">
        <f t="shared" si="0"/>
        <v>Вишняк А</v>
      </c>
      <c r="E28" s="31" t="str">
        <f t="shared" si="1"/>
        <v>А</v>
      </c>
      <c r="F28" s="31" t="str">
        <f t="shared" si="2"/>
        <v>м</v>
      </c>
      <c r="G28" s="30" t="str">
        <f t="shared" si="3"/>
        <v>Вишняк Александр Андреевич</v>
      </c>
      <c r="H28" s="26">
        <v>1992</v>
      </c>
      <c r="I28" s="26">
        <v>2</v>
      </c>
      <c r="J28" s="26" t="s">
        <v>29</v>
      </c>
      <c r="K28" s="26" t="s">
        <v>49</v>
      </c>
    </row>
    <row r="29" spans="1:11" ht="15">
      <c r="A29" s="36">
        <v>28</v>
      </c>
      <c r="B29" s="26" t="s">
        <v>24</v>
      </c>
      <c r="C29" s="30" t="s">
        <v>50</v>
      </c>
      <c r="D29" s="31" t="str">
        <f t="shared" si="0"/>
        <v>Ворм Ю</v>
      </c>
      <c r="E29" s="31" t="str">
        <f t="shared" si="1"/>
        <v>В</v>
      </c>
      <c r="F29" s="31" t="str">
        <f t="shared" si="2"/>
        <v>м</v>
      </c>
      <c r="G29" s="30" t="str">
        <f t="shared" si="3"/>
        <v>Ворм Юрий Викторович</v>
      </c>
      <c r="H29" s="26">
        <v>1983</v>
      </c>
      <c r="I29" s="26">
        <v>3</v>
      </c>
      <c r="J29" s="26" t="s">
        <v>51</v>
      </c>
      <c r="K29" s="26" t="s">
        <v>32</v>
      </c>
    </row>
    <row r="30" spans="1:11" ht="15">
      <c r="A30" s="36">
        <v>29</v>
      </c>
      <c r="B30" s="26" t="s">
        <v>24</v>
      </c>
      <c r="C30" s="30" t="s">
        <v>52</v>
      </c>
      <c r="D30" s="31" t="str">
        <f t="shared" si="0"/>
        <v>Востриков Я</v>
      </c>
      <c r="E30" s="31" t="str">
        <f t="shared" si="1"/>
        <v>А</v>
      </c>
      <c r="F30" s="31" t="str">
        <f t="shared" si="2"/>
        <v>м</v>
      </c>
      <c r="G30" s="30" t="str">
        <f t="shared" si="3"/>
        <v>Востриков Ярослав Андреевич</v>
      </c>
      <c r="H30" s="26">
        <v>1984</v>
      </c>
      <c r="I30" s="26">
        <v>3</v>
      </c>
      <c r="J30" s="26" t="s">
        <v>29</v>
      </c>
      <c r="K30" s="26" t="s">
        <v>27</v>
      </c>
    </row>
    <row r="31" spans="1:11" ht="15">
      <c r="A31" s="36">
        <v>30</v>
      </c>
      <c r="B31" s="26" t="s">
        <v>24</v>
      </c>
      <c r="C31" s="30" t="s">
        <v>53</v>
      </c>
      <c r="D31" s="31" t="str">
        <f t="shared" si="0"/>
        <v>Гаврилов Д</v>
      </c>
      <c r="E31" s="31" t="str">
        <f t="shared" si="1"/>
        <v>В</v>
      </c>
      <c r="F31" s="31" t="str">
        <f t="shared" si="2"/>
        <v>м</v>
      </c>
      <c r="G31" s="30" t="str">
        <f t="shared" si="3"/>
        <v>Гаврилов Дмитрий Валерьевич</v>
      </c>
      <c r="H31" s="26">
        <v>1982</v>
      </c>
      <c r="I31" s="26">
        <v>3</v>
      </c>
      <c r="J31" s="26" t="s">
        <v>29</v>
      </c>
      <c r="K31" s="26" t="s">
        <v>27</v>
      </c>
    </row>
    <row r="32" spans="1:11" ht="15">
      <c r="A32" s="36">
        <v>31</v>
      </c>
      <c r="B32" s="26" t="s">
        <v>24</v>
      </c>
      <c r="C32" s="30" t="s">
        <v>54</v>
      </c>
      <c r="D32" s="31" t="str">
        <f t="shared" si="0"/>
        <v>Галаган Н</v>
      </c>
      <c r="E32" s="31" t="str">
        <f t="shared" si="1"/>
        <v>В</v>
      </c>
      <c r="F32" s="31" t="str">
        <f t="shared" si="2"/>
        <v>м</v>
      </c>
      <c r="G32" s="30" t="str">
        <f t="shared" si="3"/>
        <v>Галаган Николай Викторович</v>
      </c>
      <c r="H32" s="26">
        <v>1986</v>
      </c>
      <c r="I32" s="26">
        <v>3</v>
      </c>
      <c r="J32" s="26" t="s">
        <v>29</v>
      </c>
      <c r="K32" s="26" t="s">
        <v>27</v>
      </c>
    </row>
    <row r="33" spans="1:11" ht="15">
      <c r="A33" s="36">
        <v>32</v>
      </c>
      <c r="B33" s="26" t="s">
        <v>186</v>
      </c>
      <c r="C33" s="30" t="s">
        <v>202</v>
      </c>
      <c r="D33" s="31" t="str">
        <f t="shared" si="0"/>
        <v>Галацевич П</v>
      </c>
      <c r="E33" s="31" t="str">
        <f t="shared" si="1"/>
        <v>П</v>
      </c>
      <c r="F33" s="31" t="str">
        <f t="shared" si="2"/>
        <v>ж</v>
      </c>
      <c r="G33" s="30" t="str">
        <f t="shared" si="3"/>
        <v>Галацевич Полина Павловна</v>
      </c>
      <c r="H33" s="26">
        <v>1983</v>
      </c>
      <c r="I33" s="26" t="s">
        <v>45</v>
      </c>
      <c r="J33" s="26" t="s">
        <v>170</v>
      </c>
      <c r="K33" s="26" t="s">
        <v>27</v>
      </c>
    </row>
    <row r="34" spans="1:11" ht="15">
      <c r="A34" s="36">
        <v>33</v>
      </c>
      <c r="B34" s="26" t="s">
        <v>24</v>
      </c>
      <c r="C34" s="30" t="s">
        <v>55</v>
      </c>
      <c r="D34" s="31" t="str">
        <f aca="true" t="shared" si="4" ref="D34:D65">MID(C34,1,FIND(" ",C34)+1)</f>
        <v>Гениев М</v>
      </c>
      <c r="E34" s="31" t="str">
        <f aca="true" t="shared" si="5" ref="E34:E65">MID(C34,FIND(" ",C34,FIND(" ",C34)+1)+1,1)</f>
        <v>А</v>
      </c>
      <c r="F34" s="31" t="str">
        <f t="shared" si="2"/>
        <v>м</v>
      </c>
      <c r="G34" s="30" t="str">
        <f t="shared" si="3"/>
        <v>Гениев Михаил Александрович</v>
      </c>
      <c r="H34" s="26">
        <v>1986</v>
      </c>
      <c r="I34" s="26">
        <v>1</v>
      </c>
      <c r="J34" s="26" t="s">
        <v>31</v>
      </c>
      <c r="K34" s="26" t="s">
        <v>32</v>
      </c>
    </row>
    <row r="35" spans="1:11" ht="15">
      <c r="A35" s="36">
        <v>34</v>
      </c>
      <c r="B35" s="26" t="s">
        <v>24</v>
      </c>
      <c r="C35" s="30" t="s">
        <v>56</v>
      </c>
      <c r="D35" s="31" t="str">
        <f t="shared" si="4"/>
        <v>Глазунов Е</v>
      </c>
      <c r="E35" s="31" t="str">
        <f t="shared" si="5"/>
        <v>В</v>
      </c>
      <c r="F35" s="31" t="str">
        <f t="shared" si="2"/>
        <v>м</v>
      </c>
      <c r="G35" s="30" t="str">
        <f aca="true" t="shared" si="6" ref="G35:G66">C35</f>
        <v>Глазунов Евгений Владимирович</v>
      </c>
      <c r="H35" s="26">
        <v>1987</v>
      </c>
      <c r="I35" s="26" t="s">
        <v>45</v>
      </c>
      <c r="J35" s="26" t="s">
        <v>29</v>
      </c>
      <c r="K35" s="26" t="s">
        <v>57</v>
      </c>
    </row>
    <row r="36" spans="1:11" ht="15">
      <c r="A36" s="36">
        <v>35</v>
      </c>
      <c r="B36" s="26" t="s">
        <v>24</v>
      </c>
      <c r="C36" s="30" t="s">
        <v>58</v>
      </c>
      <c r="D36" s="31" t="str">
        <f t="shared" si="4"/>
        <v>Глазунов С</v>
      </c>
      <c r="E36" s="31" t="str">
        <f t="shared" si="5"/>
        <v>В</v>
      </c>
      <c r="F36" s="31" t="str">
        <f t="shared" si="2"/>
        <v>м</v>
      </c>
      <c r="G36" s="30" t="str">
        <f t="shared" si="6"/>
        <v>Глазунов Сергей Владимирович</v>
      </c>
      <c r="H36" s="26">
        <v>1992</v>
      </c>
      <c r="I36" s="26">
        <v>1</v>
      </c>
      <c r="J36" s="26" t="s">
        <v>29</v>
      </c>
      <c r="K36" s="26" t="s">
        <v>57</v>
      </c>
    </row>
    <row r="37" spans="1:11" ht="15">
      <c r="A37" s="36">
        <v>36</v>
      </c>
      <c r="B37" s="26" t="s">
        <v>24</v>
      </c>
      <c r="C37" s="32" t="s">
        <v>59</v>
      </c>
      <c r="D37" s="31" t="str">
        <f t="shared" si="4"/>
        <v>Глазырин Ю</v>
      </c>
      <c r="E37" s="31" t="str">
        <f t="shared" si="5"/>
        <v>Е</v>
      </c>
      <c r="F37" s="31" t="str">
        <f t="shared" si="2"/>
        <v>м</v>
      </c>
      <c r="G37" s="30" t="str">
        <f t="shared" si="6"/>
        <v>Глазырин Юрий Евгеньевич</v>
      </c>
      <c r="H37" s="26">
        <v>1976</v>
      </c>
      <c r="I37" s="26" t="s">
        <v>45</v>
      </c>
      <c r="J37" s="26" t="s">
        <v>29</v>
      </c>
      <c r="K37" s="26" t="s">
        <v>27</v>
      </c>
    </row>
    <row r="38" spans="1:11" ht="15">
      <c r="A38" s="36">
        <v>37</v>
      </c>
      <c r="B38" s="26" t="s">
        <v>24</v>
      </c>
      <c r="C38" s="30" t="s">
        <v>60</v>
      </c>
      <c r="D38" s="31" t="str">
        <f t="shared" si="4"/>
        <v>Голов Д</v>
      </c>
      <c r="E38" s="31" t="str">
        <f t="shared" si="5"/>
        <v>Ю</v>
      </c>
      <c r="F38" s="31" t="str">
        <f t="shared" si="2"/>
        <v>м</v>
      </c>
      <c r="G38" s="30" t="str">
        <f t="shared" si="6"/>
        <v>Голов Дмитрий Юрьевич</v>
      </c>
      <c r="H38" s="38">
        <v>199</v>
      </c>
      <c r="I38" s="26">
        <v>3</v>
      </c>
      <c r="J38" s="26" t="s">
        <v>61</v>
      </c>
      <c r="K38" s="26" t="s">
        <v>49</v>
      </c>
    </row>
    <row r="39" spans="1:11" ht="15">
      <c r="A39" s="36">
        <v>38</v>
      </c>
      <c r="B39" s="26" t="s">
        <v>24</v>
      </c>
      <c r="C39" s="30" t="s">
        <v>62</v>
      </c>
      <c r="D39" s="31" t="str">
        <f t="shared" si="4"/>
        <v>Гончарь А</v>
      </c>
      <c r="E39" s="31" t="str">
        <f t="shared" si="5"/>
        <v>В</v>
      </c>
      <c r="F39" s="31" t="str">
        <f t="shared" si="2"/>
        <v>м</v>
      </c>
      <c r="G39" s="30" t="str">
        <f t="shared" si="6"/>
        <v>Гончарь Александр Владимирович</v>
      </c>
      <c r="H39" s="26">
        <v>1986</v>
      </c>
      <c r="I39" s="26">
        <v>3</v>
      </c>
      <c r="J39" s="26" t="s">
        <v>29</v>
      </c>
      <c r="K39" s="26" t="s">
        <v>27</v>
      </c>
    </row>
    <row r="40" spans="1:11" ht="15">
      <c r="A40" s="36">
        <v>39</v>
      </c>
      <c r="B40" s="26" t="s">
        <v>24</v>
      </c>
      <c r="C40" s="30" t="s">
        <v>63</v>
      </c>
      <c r="D40" s="31" t="str">
        <f t="shared" si="4"/>
        <v>Горницын И</v>
      </c>
      <c r="E40" s="31" t="str">
        <f t="shared" si="5"/>
        <v>В</v>
      </c>
      <c r="F40" s="31" t="str">
        <f t="shared" si="2"/>
        <v>м</v>
      </c>
      <c r="G40" s="30" t="str">
        <f t="shared" si="6"/>
        <v>Горницын Илья Васильевич</v>
      </c>
      <c r="H40" s="26">
        <v>1979</v>
      </c>
      <c r="I40" s="26" t="s">
        <v>41</v>
      </c>
      <c r="J40" s="26" t="s">
        <v>29</v>
      </c>
      <c r="K40" s="26" t="s">
        <v>64</v>
      </c>
    </row>
    <row r="41" spans="1:11" ht="15">
      <c r="A41" s="36">
        <v>40</v>
      </c>
      <c r="B41" s="26" t="s">
        <v>24</v>
      </c>
      <c r="C41" s="30" t="s">
        <v>65</v>
      </c>
      <c r="D41" s="31" t="str">
        <f t="shared" si="4"/>
        <v>Гусаров М</v>
      </c>
      <c r="E41" s="31" t="str">
        <f t="shared" si="5"/>
        <v>С</v>
      </c>
      <c r="F41" s="31" t="str">
        <f t="shared" si="2"/>
        <v>м</v>
      </c>
      <c r="G41" s="30" t="str">
        <f t="shared" si="6"/>
        <v>Гусаров Максим Сергеевич</v>
      </c>
      <c r="H41" s="26">
        <v>1988</v>
      </c>
      <c r="I41" s="26">
        <v>3</v>
      </c>
      <c r="J41" s="26" t="s">
        <v>29</v>
      </c>
      <c r="K41" s="26" t="s">
        <v>27</v>
      </c>
    </row>
    <row r="42" spans="1:11" ht="15">
      <c r="A42" s="36">
        <v>41</v>
      </c>
      <c r="B42" s="26" t="s">
        <v>24</v>
      </c>
      <c r="C42" s="30" t="s">
        <v>66</v>
      </c>
      <c r="D42" s="31" t="str">
        <f t="shared" si="4"/>
        <v>Демин П</v>
      </c>
      <c r="E42" s="31" t="str">
        <f t="shared" si="5"/>
        <v>А</v>
      </c>
      <c r="F42" s="31" t="str">
        <f t="shared" si="2"/>
        <v>м</v>
      </c>
      <c r="G42" s="30" t="str">
        <f t="shared" si="6"/>
        <v>Демин Павел Александрович</v>
      </c>
      <c r="H42" s="26">
        <v>1973</v>
      </c>
      <c r="I42" s="26" t="s">
        <v>45</v>
      </c>
      <c r="J42" s="26" t="s">
        <v>67</v>
      </c>
      <c r="K42" s="26" t="s">
        <v>27</v>
      </c>
    </row>
    <row r="43" spans="1:11" ht="15">
      <c r="A43" s="36">
        <v>42</v>
      </c>
      <c r="B43" s="26" t="s">
        <v>24</v>
      </c>
      <c r="C43" s="30" t="s">
        <v>68</v>
      </c>
      <c r="D43" s="31" t="str">
        <f t="shared" si="4"/>
        <v>Десятков А</v>
      </c>
      <c r="E43" s="31" t="str">
        <f t="shared" si="5"/>
        <v>Г</v>
      </c>
      <c r="F43" s="31" t="str">
        <f t="shared" si="2"/>
        <v>м</v>
      </c>
      <c r="G43" s="30" t="str">
        <f t="shared" si="6"/>
        <v>Десятков Андрей Геннадьевич</v>
      </c>
      <c r="H43" s="26">
        <v>1963</v>
      </c>
      <c r="I43" s="26" t="s">
        <v>45</v>
      </c>
      <c r="J43" s="26" t="s">
        <v>69</v>
      </c>
      <c r="K43" s="26" t="s">
        <v>27</v>
      </c>
    </row>
    <row r="44" spans="1:11" ht="15">
      <c r="A44" s="36">
        <v>43</v>
      </c>
      <c r="B44" s="26" t="s">
        <v>186</v>
      </c>
      <c r="C44" s="30" t="s">
        <v>203</v>
      </c>
      <c r="D44" s="31" t="str">
        <f t="shared" si="4"/>
        <v>Дитерле Е</v>
      </c>
      <c r="E44" s="31" t="str">
        <f t="shared" si="5"/>
        <v>В</v>
      </c>
      <c r="F44" s="31" t="str">
        <f t="shared" si="2"/>
        <v>ж</v>
      </c>
      <c r="G44" s="30" t="str">
        <f t="shared" si="6"/>
        <v>Дитерле Евгения Васильевна</v>
      </c>
      <c r="H44" s="26">
        <v>1988</v>
      </c>
      <c r="I44" s="26">
        <v>3</v>
      </c>
      <c r="J44" s="26" t="s">
        <v>71</v>
      </c>
      <c r="K44" s="26" t="s">
        <v>27</v>
      </c>
    </row>
    <row r="45" spans="1:11" ht="15">
      <c r="A45" s="36">
        <v>44</v>
      </c>
      <c r="B45" s="26" t="s">
        <v>24</v>
      </c>
      <c r="C45" s="30" t="s">
        <v>70</v>
      </c>
      <c r="D45" s="31" t="str">
        <f t="shared" si="4"/>
        <v>Дитерле Л</v>
      </c>
      <c r="E45" s="31" t="str">
        <f t="shared" si="5"/>
        <v>С</v>
      </c>
      <c r="F45" s="31" t="str">
        <f t="shared" si="2"/>
        <v>м</v>
      </c>
      <c r="G45" s="30" t="str">
        <f t="shared" si="6"/>
        <v>Дитерле Лев Сергеевич</v>
      </c>
      <c r="H45" s="26">
        <v>1986</v>
      </c>
      <c r="I45" s="26">
        <v>3</v>
      </c>
      <c r="J45" s="26" t="s">
        <v>71</v>
      </c>
      <c r="K45" s="26" t="s">
        <v>27</v>
      </c>
    </row>
    <row r="46" spans="1:11" ht="15">
      <c r="A46" s="36">
        <v>45</v>
      </c>
      <c r="B46" s="26" t="s">
        <v>24</v>
      </c>
      <c r="C46" s="30" t="s">
        <v>72</v>
      </c>
      <c r="D46" s="31" t="str">
        <f t="shared" si="4"/>
        <v>Докукин Н</v>
      </c>
      <c r="E46" s="31" t="str">
        <f t="shared" si="5"/>
        <v>С</v>
      </c>
      <c r="F46" s="31" t="str">
        <f t="shared" si="2"/>
        <v>м</v>
      </c>
      <c r="G46" s="30" t="str">
        <f t="shared" si="6"/>
        <v>Докукин Николай Сергеевич</v>
      </c>
      <c r="H46" s="26">
        <v>1985</v>
      </c>
      <c r="I46" s="26">
        <v>3</v>
      </c>
      <c r="J46" s="26" t="s">
        <v>73</v>
      </c>
      <c r="K46" s="26" t="s">
        <v>27</v>
      </c>
    </row>
    <row r="47" spans="1:11" ht="15">
      <c r="A47" s="36">
        <v>46</v>
      </c>
      <c r="B47" s="26" t="s">
        <v>24</v>
      </c>
      <c r="C47" s="30" t="s">
        <v>74</v>
      </c>
      <c r="D47" s="31" t="str">
        <f t="shared" si="4"/>
        <v>Донец С</v>
      </c>
      <c r="E47" s="31" t="str">
        <f t="shared" si="5"/>
        <v>М</v>
      </c>
      <c r="F47" s="31" t="str">
        <f t="shared" si="2"/>
        <v>м</v>
      </c>
      <c r="G47" s="30" t="str">
        <f t="shared" si="6"/>
        <v>Донец Сергей Михайлович</v>
      </c>
      <c r="H47" s="26">
        <v>1986</v>
      </c>
      <c r="I47" s="26" t="s">
        <v>45</v>
      </c>
      <c r="J47" s="26" t="s">
        <v>29</v>
      </c>
      <c r="K47" s="26" t="s">
        <v>27</v>
      </c>
    </row>
    <row r="48" spans="1:11" ht="15">
      <c r="A48" s="36">
        <v>47</v>
      </c>
      <c r="B48" s="26" t="s">
        <v>24</v>
      </c>
      <c r="C48" s="30" t="s">
        <v>75</v>
      </c>
      <c r="D48" s="31" t="str">
        <f t="shared" si="4"/>
        <v>Дроздов Д</v>
      </c>
      <c r="E48" s="31" t="str">
        <f t="shared" si="5"/>
        <v>Е</v>
      </c>
      <c r="F48" s="31" t="str">
        <f t="shared" si="2"/>
        <v>м</v>
      </c>
      <c r="G48" s="30" t="str">
        <f t="shared" si="6"/>
        <v>Дроздов Денис Евгеньевич</v>
      </c>
      <c r="H48" s="26">
        <v>1982</v>
      </c>
      <c r="I48" s="26">
        <v>3</v>
      </c>
      <c r="J48" s="26" t="s">
        <v>29</v>
      </c>
      <c r="K48" s="26" t="s">
        <v>27</v>
      </c>
    </row>
    <row r="49" spans="1:11" ht="15">
      <c r="A49" s="36">
        <v>48</v>
      </c>
      <c r="B49" s="26" t="s">
        <v>186</v>
      </c>
      <c r="C49" s="30" t="s">
        <v>204</v>
      </c>
      <c r="D49" s="31" t="str">
        <f t="shared" si="4"/>
        <v>Екимова Е</v>
      </c>
      <c r="E49" s="31" t="str">
        <f t="shared" si="5"/>
        <v>Н</v>
      </c>
      <c r="F49" s="31" t="str">
        <f t="shared" si="2"/>
        <v>ж</v>
      </c>
      <c r="G49" s="30" t="str">
        <f t="shared" si="6"/>
        <v>Екимова Екатерина Николаевна</v>
      </c>
      <c r="H49" s="26">
        <v>1993</v>
      </c>
      <c r="I49" s="26">
        <v>3</v>
      </c>
      <c r="J49" s="26" t="s">
        <v>29</v>
      </c>
      <c r="K49" s="26" t="s">
        <v>27</v>
      </c>
    </row>
    <row r="50" spans="1:11" ht="15">
      <c r="A50" s="36">
        <v>49</v>
      </c>
      <c r="B50" s="26" t="s">
        <v>186</v>
      </c>
      <c r="C50" s="30" t="s">
        <v>205</v>
      </c>
      <c r="D50" s="31" t="str">
        <f t="shared" si="4"/>
        <v>Ермишина А</v>
      </c>
      <c r="E50" s="31" t="str">
        <f t="shared" si="5"/>
        <v>И</v>
      </c>
      <c r="F50" s="31" t="str">
        <f t="shared" si="2"/>
        <v>ж</v>
      </c>
      <c r="G50" s="30" t="str">
        <f t="shared" si="6"/>
        <v>Ермишина Анастасия Игоревна</v>
      </c>
      <c r="H50" s="26">
        <v>1987</v>
      </c>
      <c r="I50" s="26" t="s">
        <v>41</v>
      </c>
      <c r="J50" s="26" t="s">
        <v>29</v>
      </c>
      <c r="K50" s="26" t="s">
        <v>129</v>
      </c>
    </row>
    <row r="51" spans="1:11" ht="15">
      <c r="A51" s="36">
        <v>50</v>
      </c>
      <c r="B51" s="26" t="s">
        <v>24</v>
      </c>
      <c r="C51" s="30" t="s">
        <v>76</v>
      </c>
      <c r="D51" s="31" t="str">
        <f t="shared" si="4"/>
        <v>Ермолаев С</v>
      </c>
      <c r="E51" s="31" t="str">
        <f t="shared" si="5"/>
        <v>В</v>
      </c>
      <c r="F51" s="31" t="str">
        <f t="shared" si="2"/>
        <v>м</v>
      </c>
      <c r="G51" s="30" t="str">
        <f t="shared" si="6"/>
        <v>Ермолаев Сергей Викторович</v>
      </c>
      <c r="H51" s="26">
        <v>1988</v>
      </c>
      <c r="I51" s="26">
        <v>3</v>
      </c>
      <c r="J51" s="26" t="s">
        <v>67</v>
      </c>
      <c r="K51" s="26" t="s">
        <v>27</v>
      </c>
    </row>
    <row r="52" spans="1:11" ht="15">
      <c r="A52" s="36">
        <v>51</v>
      </c>
      <c r="B52" s="26" t="s">
        <v>24</v>
      </c>
      <c r="C52" s="30" t="s">
        <v>77</v>
      </c>
      <c r="D52" s="31" t="str">
        <f t="shared" si="4"/>
        <v>Ефремов И</v>
      </c>
      <c r="E52" s="31" t="str">
        <f t="shared" si="5"/>
        <v>Н</v>
      </c>
      <c r="F52" s="31" t="str">
        <f t="shared" si="2"/>
        <v>м</v>
      </c>
      <c r="G52" s="30" t="str">
        <f t="shared" si="6"/>
        <v>Ефремов Илья Николаевич</v>
      </c>
      <c r="H52" s="26">
        <v>1983</v>
      </c>
      <c r="I52" s="26" t="s">
        <v>45</v>
      </c>
      <c r="J52" s="26" t="s">
        <v>42</v>
      </c>
      <c r="K52" s="26" t="s">
        <v>27</v>
      </c>
    </row>
    <row r="53" spans="1:11" ht="15">
      <c r="A53" s="36">
        <v>52</v>
      </c>
      <c r="B53" s="26" t="s">
        <v>24</v>
      </c>
      <c r="C53" s="30" t="s">
        <v>78</v>
      </c>
      <c r="D53" s="31" t="str">
        <f t="shared" si="4"/>
        <v>Жарников З</v>
      </c>
      <c r="E53" s="31" t="str">
        <f t="shared" si="5"/>
        <v>Ю</v>
      </c>
      <c r="F53" s="31" t="str">
        <f t="shared" si="2"/>
        <v>м</v>
      </c>
      <c r="G53" s="30" t="str">
        <f t="shared" si="6"/>
        <v>Жарников Захар Юрьевич</v>
      </c>
      <c r="H53" s="26">
        <v>1985</v>
      </c>
      <c r="I53" s="26">
        <v>2</v>
      </c>
      <c r="J53" s="26" t="s">
        <v>79</v>
      </c>
      <c r="K53" s="26" t="s">
        <v>27</v>
      </c>
    </row>
    <row r="54" spans="1:11" ht="15">
      <c r="A54" s="36">
        <v>53</v>
      </c>
      <c r="B54" s="26" t="s">
        <v>24</v>
      </c>
      <c r="C54" s="30" t="s">
        <v>80</v>
      </c>
      <c r="D54" s="31" t="str">
        <f t="shared" si="4"/>
        <v>Железный А</v>
      </c>
      <c r="E54" s="31" t="str">
        <f t="shared" si="5"/>
        <v>В</v>
      </c>
      <c r="F54" s="31" t="str">
        <f t="shared" si="2"/>
        <v>м</v>
      </c>
      <c r="G54" s="30" t="str">
        <f t="shared" si="6"/>
        <v>Железный Александр Владимирович</v>
      </c>
      <c r="H54" s="26">
        <v>1969</v>
      </c>
      <c r="I54" s="26">
        <v>3</v>
      </c>
      <c r="J54" s="26" t="s">
        <v>81</v>
      </c>
      <c r="K54" s="26" t="s">
        <v>27</v>
      </c>
    </row>
    <row r="55" spans="1:11" ht="15">
      <c r="A55" s="36">
        <v>54</v>
      </c>
      <c r="B55" s="26" t="s">
        <v>24</v>
      </c>
      <c r="C55" s="30" t="s">
        <v>82</v>
      </c>
      <c r="D55" s="31" t="str">
        <f t="shared" si="4"/>
        <v>Жигалов А</v>
      </c>
      <c r="E55" s="31" t="str">
        <f t="shared" si="5"/>
        <v>В</v>
      </c>
      <c r="F55" s="31" t="str">
        <f t="shared" si="2"/>
        <v>м</v>
      </c>
      <c r="G55" s="30" t="str">
        <f t="shared" si="6"/>
        <v>Жигалов Александр Владимирович</v>
      </c>
      <c r="H55" s="26">
        <v>1990</v>
      </c>
      <c r="I55" s="26" t="s">
        <v>41</v>
      </c>
      <c r="J55" s="26" t="s">
        <v>83</v>
      </c>
      <c r="K55" s="26" t="s">
        <v>27</v>
      </c>
    </row>
    <row r="56" spans="1:11" ht="15">
      <c r="A56" s="36">
        <v>55</v>
      </c>
      <c r="B56" s="26" t="s">
        <v>186</v>
      </c>
      <c r="C56" s="30" t="s">
        <v>206</v>
      </c>
      <c r="D56" s="31" t="str">
        <f t="shared" si="4"/>
        <v>Жидкова Г</v>
      </c>
      <c r="E56" s="31" t="str">
        <f t="shared" si="5"/>
        <v>А</v>
      </c>
      <c r="F56" s="31" t="str">
        <f t="shared" si="2"/>
        <v>ж</v>
      </c>
      <c r="G56" s="30" t="str">
        <f t="shared" si="6"/>
        <v>Жидкова Гелия Александровна</v>
      </c>
      <c r="H56" s="26">
        <v>1990</v>
      </c>
      <c r="I56" s="26">
        <v>3</v>
      </c>
      <c r="J56" s="26" t="s">
        <v>29</v>
      </c>
      <c r="K56" s="26" t="s">
        <v>27</v>
      </c>
    </row>
    <row r="57" spans="1:11" ht="15">
      <c r="A57" s="36">
        <v>56</v>
      </c>
      <c r="B57" s="26" t="s">
        <v>24</v>
      </c>
      <c r="C57" s="30" t="s">
        <v>84</v>
      </c>
      <c r="D57" s="31" t="str">
        <f t="shared" si="4"/>
        <v>Жуковский С</v>
      </c>
      <c r="E57" s="31" t="str">
        <f t="shared" si="5"/>
        <v>О</v>
      </c>
      <c r="F57" s="31" t="str">
        <f t="shared" si="2"/>
        <v>м</v>
      </c>
      <c r="G57" s="30" t="str">
        <f t="shared" si="6"/>
        <v>Жуковский Сергей Олегович</v>
      </c>
      <c r="H57" s="26">
        <v>1960</v>
      </c>
      <c r="I57" s="26">
        <v>3</v>
      </c>
      <c r="J57" s="27" t="s">
        <v>29</v>
      </c>
      <c r="K57" s="27" t="s">
        <v>85</v>
      </c>
    </row>
    <row r="58" spans="1:11" ht="15">
      <c r="A58" s="36">
        <v>57</v>
      </c>
      <c r="B58" s="26" t="s">
        <v>186</v>
      </c>
      <c r="C58" s="30" t="s">
        <v>262</v>
      </c>
      <c r="D58" s="31" t="str">
        <f t="shared" si="4"/>
        <v>Замай А</v>
      </c>
      <c r="E58" s="31" t="str">
        <f t="shared" si="5"/>
        <v>С</v>
      </c>
      <c r="F58" s="31" t="str">
        <f t="shared" si="2"/>
        <v>ж</v>
      </c>
      <c r="G58" s="30" t="str">
        <f t="shared" si="6"/>
        <v>Замай Анна Сергеевна</v>
      </c>
      <c r="H58" s="26">
        <v>1980</v>
      </c>
      <c r="I58" s="26">
        <v>3</v>
      </c>
      <c r="J58" s="26" t="s">
        <v>29</v>
      </c>
      <c r="K58" s="26" t="s">
        <v>27</v>
      </c>
    </row>
    <row r="59" spans="1:11" ht="15">
      <c r="A59" s="36">
        <v>58</v>
      </c>
      <c r="B59" s="26" t="s">
        <v>186</v>
      </c>
      <c r="C59" s="30" t="s">
        <v>207</v>
      </c>
      <c r="D59" s="31" t="str">
        <f t="shared" si="4"/>
        <v>Зиньковская С</v>
      </c>
      <c r="E59" s="31" t="str">
        <f t="shared" si="5"/>
        <v>Ю</v>
      </c>
      <c r="F59" s="31" t="str">
        <f t="shared" si="2"/>
        <v>ж</v>
      </c>
      <c r="G59" s="30" t="str">
        <f t="shared" si="6"/>
        <v>Зиньковская Светлана Юрьевна</v>
      </c>
      <c r="H59" s="26">
        <v>1983</v>
      </c>
      <c r="I59" s="26">
        <v>3</v>
      </c>
      <c r="J59" s="26" t="s">
        <v>29</v>
      </c>
      <c r="K59" s="26" t="s">
        <v>27</v>
      </c>
    </row>
    <row r="60" spans="1:11" ht="15">
      <c r="A60" s="36">
        <v>59</v>
      </c>
      <c r="B60" s="26" t="s">
        <v>186</v>
      </c>
      <c r="C60" s="30" t="s">
        <v>208</v>
      </c>
      <c r="D60" s="31" t="str">
        <f t="shared" si="4"/>
        <v>Зозуля А</v>
      </c>
      <c r="E60" s="31" t="str">
        <f t="shared" si="5"/>
        <v>В</v>
      </c>
      <c r="F60" s="31" t="str">
        <f t="shared" si="2"/>
        <v>ж</v>
      </c>
      <c r="G60" s="30" t="str">
        <f t="shared" si="6"/>
        <v>Зозуля Алена Владимировна</v>
      </c>
      <c r="H60" s="26">
        <v>1990</v>
      </c>
      <c r="I60" s="26">
        <v>1</v>
      </c>
      <c r="J60" s="26" t="s">
        <v>97</v>
      </c>
      <c r="K60" s="26" t="s">
        <v>27</v>
      </c>
    </row>
    <row r="61" spans="1:11" ht="15">
      <c r="A61" s="36">
        <v>60</v>
      </c>
      <c r="B61" s="26" t="s">
        <v>24</v>
      </c>
      <c r="C61" s="30" t="s">
        <v>256</v>
      </c>
      <c r="D61" s="31" t="str">
        <f t="shared" si="4"/>
        <v>Зухов А</v>
      </c>
      <c r="E61" s="31" t="str">
        <f t="shared" si="5"/>
        <v>В</v>
      </c>
      <c r="F61" s="31" t="str">
        <f t="shared" si="2"/>
        <v>м</v>
      </c>
      <c r="G61" s="30" t="str">
        <f t="shared" si="6"/>
        <v>Зухов Александр Владимирович</v>
      </c>
      <c r="H61" s="26">
        <v>1990</v>
      </c>
      <c r="I61" s="26" t="s">
        <v>41</v>
      </c>
      <c r="J61" s="26" t="s">
        <v>102</v>
      </c>
      <c r="K61" s="26" t="s">
        <v>27</v>
      </c>
    </row>
    <row r="62" spans="1:11" ht="15">
      <c r="A62" s="36">
        <v>61</v>
      </c>
      <c r="B62" s="26" t="s">
        <v>24</v>
      </c>
      <c r="C62" s="30" t="s">
        <v>292</v>
      </c>
      <c r="D62" s="31" t="str">
        <f t="shared" si="4"/>
        <v>Зырянов И</v>
      </c>
      <c r="E62" s="31" t="str">
        <f t="shared" si="5"/>
        <v>А</v>
      </c>
      <c r="F62" s="31" t="str">
        <f t="shared" si="2"/>
        <v>м</v>
      </c>
      <c r="G62" s="31" t="str">
        <f t="shared" si="6"/>
        <v>Зырянов Игорь Александрович</v>
      </c>
      <c r="H62" s="26">
        <v>1988</v>
      </c>
      <c r="I62" s="27" t="s">
        <v>41</v>
      </c>
      <c r="J62" s="27" t="s">
        <v>118</v>
      </c>
      <c r="K62" s="27" t="s">
        <v>27</v>
      </c>
    </row>
    <row r="63" spans="1:11" ht="15">
      <c r="A63" s="36">
        <v>62</v>
      </c>
      <c r="B63" s="26" t="s">
        <v>186</v>
      </c>
      <c r="C63" s="30" t="s">
        <v>209</v>
      </c>
      <c r="D63" s="31" t="str">
        <f t="shared" si="4"/>
        <v>Ильвутикова Т</v>
      </c>
      <c r="E63" s="31" t="str">
        <f t="shared" si="5"/>
        <v>Ю</v>
      </c>
      <c r="F63" s="31" t="str">
        <f t="shared" si="2"/>
        <v>ж</v>
      </c>
      <c r="G63" s="30" t="str">
        <f t="shared" si="6"/>
        <v>Ильвутикова Татьяна Юрьевна</v>
      </c>
      <c r="H63" s="26">
        <v>1989</v>
      </c>
      <c r="I63" s="26">
        <v>3</v>
      </c>
      <c r="J63" s="26" t="s">
        <v>29</v>
      </c>
      <c r="K63" s="26" t="s">
        <v>210</v>
      </c>
    </row>
    <row r="64" spans="1:11" ht="15">
      <c r="A64" s="36">
        <v>63</v>
      </c>
      <c r="B64" s="26" t="s">
        <v>24</v>
      </c>
      <c r="C64" s="30" t="s">
        <v>86</v>
      </c>
      <c r="D64" s="31" t="str">
        <f t="shared" si="4"/>
        <v>Исиченко А</v>
      </c>
      <c r="E64" s="31" t="str">
        <f t="shared" si="5"/>
        <v>С</v>
      </c>
      <c r="F64" s="31" t="str">
        <f t="shared" si="2"/>
        <v>м</v>
      </c>
      <c r="G64" s="30" t="str">
        <f t="shared" si="6"/>
        <v>Исиченко Алексей Сергеевич</v>
      </c>
      <c r="H64" s="26">
        <v>1991</v>
      </c>
      <c r="I64" s="26">
        <v>3</v>
      </c>
      <c r="J64" s="26" t="s">
        <v>29</v>
      </c>
      <c r="K64" s="26" t="s">
        <v>27</v>
      </c>
    </row>
    <row r="65" spans="1:11" ht="15">
      <c r="A65" s="36">
        <v>64</v>
      </c>
      <c r="B65" s="26" t="s">
        <v>24</v>
      </c>
      <c r="C65" s="30" t="s">
        <v>87</v>
      </c>
      <c r="D65" s="31" t="str">
        <f t="shared" si="4"/>
        <v>Исламов А</v>
      </c>
      <c r="E65" s="31" t="str">
        <f t="shared" si="5"/>
        <v>С</v>
      </c>
      <c r="F65" s="31" t="str">
        <f t="shared" si="2"/>
        <v>м</v>
      </c>
      <c r="G65" s="30" t="str">
        <f t="shared" si="6"/>
        <v>Исламов Андрей Сергеевич</v>
      </c>
      <c r="H65" s="26">
        <v>1984</v>
      </c>
      <c r="I65" s="26">
        <v>2</v>
      </c>
      <c r="J65" s="26" t="s">
        <v>73</v>
      </c>
      <c r="K65" s="26" t="s">
        <v>27</v>
      </c>
    </row>
    <row r="66" spans="1:11" ht="15">
      <c r="A66" s="36">
        <v>65</v>
      </c>
      <c r="B66" s="26" t="s">
        <v>186</v>
      </c>
      <c r="C66" s="30" t="s">
        <v>211</v>
      </c>
      <c r="D66" s="31" t="str">
        <f aca="true" t="shared" si="7" ref="D66:D97">MID(C66,1,FIND(" ",C66)+1)</f>
        <v>Кадочникова П</v>
      </c>
      <c r="E66" s="31" t="str">
        <f aca="true" t="shared" si="8" ref="E66:E97">MID(C66,FIND(" ",C66,FIND(" ",C66)+1)+1,1)</f>
        <v>А</v>
      </c>
      <c r="F66" s="31" t="str">
        <f t="shared" si="2"/>
        <v>ж</v>
      </c>
      <c r="G66" s="30" t="str">
        <f t="shared" si="6"/>
        <v>Кадочникова Полина Андреевна</v>
      </c>
      <c r="H66" s="26">
        <v>1987</v>
      </c>
      <c r="I66" s="26">
        <v>3</v>
      </c>
      <c r="J66" s="26" t="s">
        <v>29</v>
      </c>
      <c r="K66" s="26" t="s">
        <v>27</v>
      </c>
    </row>
    <row r="67" spans="1:11" ht="15">
      <c r="A67" s="36">
        <v>66</v>
      </c>
      <c r="B67" s="26" t="s">
        <v>186</v>
      </c>
      <c r="C67" s="30" t="s">
        <v>212</v>
      </c>
      <c r="D67" s="31" t="str">
        <f t="shared" si="7"/>
        <v>Калашникова А</v>
      </c>
      <c r="E67" s="31" t="str">
        <f t="shared" si="8"/>
        <v>П</v>
      </c>
      <c r="F67" s="31" t="str">
        <f aca="true" t="shared" si="9" ref="F67:F130">B67</f>
        <v>ж</v>
      </c>
      <c r="G67" s="30" t="str">
        <f aca="true" t="shared" si="10" ref="G67:G98">C67</f>
        <v>Калашникова Александра Павловна</v>
      </c>
      <c r="H67" s="26">
        <v>1981</v>
      </c>
      <c r="I67" s="26">
        <v>1</v>
      </c>
      <c r="J67" s="26" t="s">
        <v>29</v>
      </c>
      <c r="K67" s="26" t="s">
        <v>27</v>
      </c>
    </row>
    <row r="68" spans="1:11" ht="15">
      <c r="A68" s="36">
        <v>67</v>
      </c>
      <c r="B68" s="26" t="s">
        <v>24</v>
      </c>
      <c r="C68" s="30" t="s">
        <v>88</v>
      </c>
      <c r="D68" s="31" t="str">
        <f t="shared" si="7"/>
        <v>Калита Г</v>
      </c>
      <c r="E68" s="31" t="str">
        <f t="shared" si="8"/>
        <v>В</v>
      </c>
      <c r="F68" s="31" t="str">
        <f t="shared" si="9"/>
        <v>м</v>
      </c>
      <c r="G68" s="30" t="str">
        <f t="shared" si="10"/>
        <v>Калита Георгий Васильевич</v>
      </c>
      <c r="H68" s="26">
        <v>1984</v>
      </c>
      <c r="I68" s="26" t="s">
        <v>41</v>
      </c>
      <c r="J68" s="26" t="s">
        <v>26</v>
      </c>
      <c r="K68" s="26" t="s">
        <v>27</v>
      </c>
    </row>
    <row r="69" spans="1:11" ht="15">
      <c r="A69" s="36">
        <v>68</v>
      </c>
      <c r="B69" s="26" t="s">
        <v>24</v>
      </c>
      <c r="C69" s="30" t="s">
        <v>89</v>
      </c>
      <c r="D69" s="31" t="str">
        <f t="shared" si="7"/>
        <v>Канашкин Ф</v>
      </c>
      <c r="E69" s="31" t="str">
        <f t="shared" si="8"/>
        <v>В</v>
      </c>
      <c r="F69" s="31" t="str">
        <f t="shared" si="9"/>
        <v>м</v>
      </c>
      <c r="G69" s="30" t="str">
        <f t="shared" si="10"/>
        <v>Канашкин Федор Валентинович</v>
      </c>
      <c r="H69" s="26">
        <v>1979</v>
      </c>
      <c r="I69" s="26">
        <v>3</v>
      </c>
      <c r="J69" s="26" t="s">
        <v>90</v>
      </c>
      <c r="K69" s="26" t="s">
        <v>27</v>
      </c>
    </row>
    <row r="70" spans="1:11" ht="15">
      <c r="A70" s="36">
        <v>69</v>
      </c>
      <c r="B70" s="26" t="s">
        <v>186</v>
      </c>
      <c r="C70" s="30" t="s">
        <v>213</v>
      </c>
      <c r="D70" s="31" t="str">
        <f t="shared" si="7"/>
        <v>Карандаева Е</v>
      </c>
      <c r="E70" s="31" t="str">
        <f t="shared" si="8"/>
        <v>И</v>
      </c>
      <c r="F70" s="31" t="str">
        <f t="shared" si="9"/>
        <v>ж</v>
      </c>
      <c r="G70" s="30" t="str">
        <f t="shared" si="10"/>
        <v>Карандаева Евгения Игоревна</v>
      </c>
      <c r="H70" s="26">
        <v>1988</v>
      </c>
      <c r="I70" s="26">
        <v>3</v>
      </c>
      <c r="J70" s="26" t="s">
        <v>29</v>
      </c>
      <c r="K70" s="26" t="s">
        <v>27</v>
      </c>
    </row>
    <row r="71" spans="1:11" ht="15">
      <c r="A71" s="36">
        <v>70</v>
      </c>
      <c r="B71" s="26" t="s">
        <v>24</v>
      </c>
      <c r="C71" s="30" t="s">
        <v>91</v>
      </c>
      <c r="D71" s="31" t="str">
        <f t="shared" si="7"/>
        <v>Карпиков С</v>
      </c>
      <c r="E71" s="31" t="str">
        <f t="shared" si="8"/>
        <v>П</v>
      </c>
      <c r="F71" s="31" t="str">
        <f t="shared" si="9"/>
        <v>м</v>
      </c>
      <c r="G71" s="30" t="str">
        <f t="shared" si="10"/>
        <v>Карпиков Сергей Петрович</v>
      </c>
      <c r="H71" s="26">
        <v>1973</v>
      </c>
      <c r="I71" s="26">
        <v>3</v>
      </c>
      <c r="J71" s="26" t="s">
        <v>29</v>
      </c>
      <c r="K71" s="26" t="s">
        <v>27</v>
      </c>
    </row>
    <row r="72" spans="1:11" ht="15">
      <c r="A72" s="36">
        <v>71</v>
      </c>
      <c r="B72" s="26" t="s">
        <v>24</v>
      </c>
      <c r="C72" s="30" t="s">
        <v>92</v>
      </c>
      <c r="D72" s="31" t="str">
        <f t="shared" si="7"/>
        <v>Кимм В</v>
      </c>
      <c r="E72" s="31" t="str">
        <f t="shared" si="8"/>
        <v>Э</v>
      </c>
      <c r="F72" s="31" t="str">
        <f t="shared" si="9"/>
        <v>м</v>
      </c>
      <c r="G72" s="30" t="str">
        <f t="shared" si="10"/>
        <v>Кимм Василий Эдуардович</v>
      </c>
      <c r="H72" s="26">
        <v>1984</v>
      </c>
      <c r="I72" s="26">
        <v>3</v>
      </c>
      <c r="J72" s="26" t="s">
        <v>29</v>
      </c>
      <c r="K72" s="26" t="s">
        <v>27</v>
      </c>
    </row>
    <row r="73" spans="1:11" ht="15">
      <c r="A73" s="36">
        <v>72</v>
      </c>
      <c r="B73" s="26" t="s">
        <v>24</v>
      </c>
      <c r="C73" s="30" t="s">
        <v>93</v>
      </c>
      <c r="D73" s="31" t="str">
        <f t="shared" si="7"/>
        <v>Кичкайло А</v>
      </c>
      <c r="E73" s="31" t="str">
        <f t="shared" si="8"/>
        <v>В</v>
      </c>
      <c r="F73" s="31" t="str">
        <f t="shared" si="9"/>
        <v>м</v>
      </c>
      <c r="G73" s="30" t="str">
        <f t="shared" si="10"/>
        <v>Кичкайло Алексей Викторович</v>
      </c>
      <c r="H73" s="26">
        <v>1985</v>
      </c>
      <c r="I73" s="26">
        <v>1</v>
      </c>
      <c r="J73" s="26" t="s">
        <v>67</v>
      </c>
      <c r="K73" s="26" t="s">
        <v>49</v>
      </c>
    </row>
    <row r="74" spans="1:11" ht="15">
      <c r="A74" s="36">
        <v>73</v>
      </c>
      <c r="B74" s="26" t="s">
        <v>186</v>
      </c>
      <c r="C74" s="30" t="s">
        <v>214</v>
      </c>
      <c r="D74" s="31" t="str">
        <f t="shared" si="7"/>
        <v>Клейда В</v>
      </c>
      <c r="E74" s="31" t="str">
        <f t="shared" si="8"/>
        <v>В</v>
      </c>
      <c r="F74" s="31" t="str">
        <f t="shared" si="9"/>
        <v>ж</v>
      </c>
      <c r="G74" s="30" t="str">
        <f t="shared" si="10"/>
        <v>Клейда Вера Васильевна</v>
      </c>
      <c r="H74" s="26">
        <v>1985</v>
      </c>
      <c r="I74" s="26">
        <v>3</v>
      </c>
      <c r="J74" s="26" t="s">
        <v>37</v>
      </c>
      <c r="K74" s="26" t="s">
        <v>27</v>
      </c>
    </row>
    <row r="75" spans="1:11" ht="15">
      <c r="A75" s="36">
        <v>74</v>
      </c>
      <c r="B75" s="26" t="s">
        <v>186</v>
      </c>
      <c r="C75" s="30" t="s">
        <v>215</v>
      </c>
      <c r="D75" s="31" t="str">
        <f t="shared" si="7"/>
        <v>Ковалева Е</v>
      </c>
      <c r="E75" s="31" t="str">
        <f t="shared" si="8"/>
        <v>В</v>
      </c>
      <c r="F75" s="31" t="str">
        <f t="shared" si="9"/>
        <v>ж</v>
      </c>
      <c r="G75" s="30" t="str">
        <f t="shared" si="10"/>
        <v>Ковалева Екатерина Викторовна</v>
      </c>
      <c r="H75" s="26">
        <v>1992</v>
      </c>
      <c r="I75" s="26">
        <v>3</v>
      </c>
      <c r="J75" s="26" t="s">
        <v>102</v>
      </c>
      <c r="K75" s="26" t="s">
        <v>27</v>
      </c>
    </row>
    <row r="76" spans="1:11" ht="15">
      <c r="A76" s="36">
        <v>75</v>
      </c>
      <c r="B76" s="26" t="s">
        <v>24</v>
      </c>
      <c r="C76" s="30" t="s">
        <v>94</v>
      </c>
      <c r="D76" s="31" t="str">
        <f t="shared" si="7"/>
        <v>Кожуховский С</v>
      </c>
      <c r="E76" s="31" t="str">
        <f t="shared" si="8"/>
        <v>О</v>
      </c>
      <c r="F76" s="31" t="str">
        <f t="shared" si="9"/>
        <v>м</v>
      </c>
      <c r="G76" s="30" t="str">
        <f t="shared" si="10"/>
        <v>Кожуховский Сергей Олегович</v>
      </c>
      <c r="H76" s="26">
        <v>1960</v>
      </c>
      <c r="I76" s="26">
        <v>3</v>
      </c>
      <c r="J76" s="26" t="s">
        <v>29</v>
      </c>
      <c r="K76" s="26" t="s">
        <v>27</v>
      </c>
    </row>
    <row r="77" spans="1:11" ht="15">
      <c r="A77" s="36">
        <v>76</v>
      </c>
      <c r="B77" s="26" t="s">
        <v>24</v>
      </c>
      <c r="C77" s="30" t="s">
        <v>95</v>
      </c>
      <c r="D77" s="31" t="str">
        <f t="shared" si="7"/>
        <v>Козлов В</v>
      </c>
      <c r="E77" s="31" t="str">
        <f t="shared" si="8"/>
        <v>В</v>
      </c>
      <c r="F77" s="31" t="str">
        <f t="shared" si="9"/>
        <v>м</v>
      </c>
      <c r="G77" s="30" t="str">
        <f t="shared" si="10"/>
        <v>Козлов Василий Владимирович</v>
      </c>
      <c r="H77" s="26">
        <v>1987</v>
      </c>
      <c r="I77" s="26" t="s">
        <v>45</v>
      </c>
      <c r="J77" s="26" t="s">
        <v>81</v>
      </c>
      <c r="K77" s="26" t="s">
        <v>27</v>
      </c>
    </row>
    <row r="78" spans="1:11" ht="15">
      <c r="A78" s="36">
        <v>77</v>
      </c>
      <c r="B78" s="26" t="s">
        <v>24</v>
      </c>
      <c r="C78" s="30" t="s">
        <v>284</v>
      </c>
      <c r="D78" s="31" t="str">
        <f t="shared" si="7"/>
        <v>Козлов и</v>
      </c>
      <c r="E78" s="31" t="str">
        <f t="shared" si="8"/>
        <v>В</v>
      </c>
      <c r="F78" s="31" t="str">
        <f t="shared" si="9"/>
        <v>м</v>
      </c>
      <c r="G78" s="30" t="str">
        <f t="shared" si="10"/>
        <v>Козлов иктор Владимирович</v>
      </c>
      <c r="H78" s="26">
        <v>1990</v>
      </c>
      <c r="I78" s="26" t="s">
        <v>45</v>
      </c>
      <c r="J78" s="26" t="s">
        <v>29</v>
      </c>
      <c r="K78" s="26" t="s">
        <v>27</v>
      </c>
    </row>
    <row r="79" spans="1:11" ht="15">
      <c r="A79" s="36">
        <v>78</v>
      </c>
      <c r="B79" s="26" t="s">
        <v>24</v>
      </c>
      <c r="C79" s="30" t="s">
        <v>96</v>
      </c>
      <c r="D79" s="31" t="str">
        <f t="shared" si="7"/>
        <v>Колпаков И</v>
      </c>
      <c r="E79" s="31" t="str">
        <f t="shared" si="8"/>
        <v>А</v>
      </c>
      <c r="F79" s="31" t="str">
        <f t="shared" si="9"/>
        <v>м</v>
      </c>
      <c r="G79" s="30" t="str">
        <f t="shared" si="10"/>
        <v>Колпаков Иван Анатольевич</v>
      </c>
      <c r="H79" s="26">
        <v>1988</v>
      </c>
      <c r="I79" s="26">
        <v>3</v>
      </c>
      <c r="J79" s="26" t="s">
        <v>97</v>
      </c>
      <c r="K79" s="26" t="s">
        <v>27</v>
      </c>
    </row>
    <row r="80" spans="1:11" ht="15">
      <c r="A80" s="36">
        <v>79</v>
      </c>
      <c r="B80" s="26" t="s">
        <v>24</v>
      </c>
      <c r="C80" s="30" t="s">
        <v>98</v>
      </c>
      <c r="D80" s="31" t="str">
        <f t="shared" si="7"/>
        <v>Комаров С</v>
      </c>
      <c r="E80" s="31" t="str">
        <f t="shared" si="8"/>
        <v>О</v>
      </c>
      <c r="F80" s="31" t="str">
        <f t="shared" si="9"/>
        <v>м</v>
      </c>
      <c r="G80" s="30" t="str">
        <f t="shared" si="10"/>
        <v>Комаров Сергей Олегович</v>
      </c>
      <c r="H80" s="26">
        <v>1991</v>
      </c>
      <c r="I80" s="26">
        <v>3</v>
      </c>
      <c r="J80" s="26" t="s">
        <v>29</v>
      </c>
      <c r="K80" s="26" t="s">
        <v>32</v>
      </c>
    </row>
    <row r="81" spans="1:11" ht="15">
      <c r="A81" s="36">
        <v>80</v>
      </c>
      <c r="B81" s="26" t="s">
        <v>186</v>
      </c>
      <c r="C81" s="30" t="s">
        <v>216</v>
      </c>
      <c r="D81" s="31" t="str">
        <f t="shared" si="7"/>
        <v>Комарова А</v>
      </c>
      <c r="E81" s="31" t="str">
        <f t="shared" si="8"/>
        <v>Ю</v>
      </c>
      <c r="F81" s="31" t="str">
        <f t="shared" si="9"/>
        <v>ж</v>
      </c>
      <c r="G81" s="30" t="str">
        <f t="shared" si="10"/>
        <v>Комарова Анастасия Юрьевна</v>
      </c>
      <c r="H81" s="26">
        <v>1989</v>
      </c>
      <c r="I81" s="26">
        <v>3</v>
      </c>
      <c r="J81" s="26" t="s">
        <v>37</v>
      </c>
      <c r="K81" s="26" t="s">
        <v>27</v>
      </c>
    </row>
    <row r="82" spans="1:11" ht="15">
      <c r="A82" s="36">
        <v>81</v>
      </c>
      <c r="B82" s="26" t="s">
        <v>186</v>
      </c>
      <c r="C82" s="30" t="s">
        <v>217</v>
      </c>
      <c r="D82" s="31" t="str">
        <f t="shared" si="7"/>
        <v>Комолова М</v>
      </c>
      <c r="E82" s="31" t="str">
        <f t="shared" si="8"/>
        <v>Ю</v>
      </c>
      <c r="F82" s="31" t="str">
        <f t="shared" si="9"/>
        <v>ж</v>
      </c>
      <c r="G82" s="30" t="str">
        <f t="shared" si="10"/>
        <v>Комолова Марина Юрьевна</v>
      </c>
      <c r="H82" s="26">
        <v>1988</v>
      </c>
      <c r="I82" s="26">
        <v>3</v>
      </c>
      <c r="J82" s="26" t="s">
        <v>71</v>
      </c>
      <c r="K82" s="26" t="s">
        <v>27</v>
      </c>
    </row>
    <row r="83" spans="1:11" ht="15">
      <c r="A83" s="36">
        <v>82</v>
      </c>
      <c r="B83" s="26" t="s">
        <v>24</v>
      </c>
      <c r="C83" s="30" t="s">
        <v>99</v>
      </c>
      <c r="D83" s="31" t="str">
        <f t="shared" si="7"/>
        <v>Коновалов В</v>
      </c>
      <c r="E83" s="31" t="str">
        <f t="shared" si="8"/>
        <v>С</v>
      </c>
      <c r="F83" s="31" t="str">
        <f t="shared" si="9"/>
        <v>м</v>
      </c>
      <c r="G83" s="30" t="str">
        <f t="shared" si="10"/>
        <v>Коновалов Валентин Сергеевич</v>
      </c>
      <c r="H83" s="26">
        <v>1996</v>
      </c>
      <c r="I83" s="26" t="s">
        <v>41</v>
      </c>
      <c r="J83" s="26" t="s">
        <v>100</v>
      </c>
      <c r="K83" s="26" t="s">
        <v>27</v>
      </c>
    </row>
    <row r="84" spans="1:11" ht="15">
      <c r="A84" s="36">
        <v>83</v>
      </c>
      <c r="B84" s="26" t="s">
        <v>186</v>
      </c>
      <c r="C84" s="30" t="s">
        <v>218</v>
      </c>
      <c r="D84" s="31" t="str">
        <f t="shared" si="7"/>
        <v>Королятина Н</v>
      </c>
      <c r="E84" s="31" t="str">
        <f t="shared" si="8"/>
        <v>В</v>
      </c>
      <c r="F84" s="31" t="str">
        <f t="shared" si="9"/>
        <v>ж</v>
      </c>
      <c r="G84" s="30" t="str">
        <f t="shared" si="10"/>
        <v>Королятина Надежда Вячеславовна</v>
      </c>
      <c r="H84" s="26">
        <v>1988</v>
      </c>
      <c r="I84" s="26" t="s">
        <v>41</v>
      </c>
      <c r="J84" s="26" t="s">
        <v>37</v>
      </c>
      <c r="K84" s="26" t="s">
        <v>27</v>
      </c>
    </row>
    <row r="85" spans="1:11" ht="15">
      <c r="A85" s="36">
        <v>84</v>
      </c>
      <c r="B85" s="26" t="s">
        <v>24</v>
      </c>
      <c r="C85" s="30" t="s">
        <v>101</v>
      </c>
      <c r="D85" s="31" t="str">
        <f t="shared" si="7"/>
        <v>Корулин Е</v>
      </c>
      <c r="E85" s="31" t="str">
        <f t="shared" si="8"/>
        <v>С</v>
      </c>
      <c r="F85" s="31" t="str">
        <f t="shared" si="9"/>
        <v>м</v>
      </c>
      <c r="G85" s="30" t="str">
        <f t="shared" si="10"/>
        <v>Корулин Евгений Сергеевич</v>
      </c>
      <c r="H85" s="26">
        <v>1990</v>
      </c>
      <c r="I85" s="26">
        <v>1</v>
      </c>
      <c r="J85" s="26" t="s">
        <v>102</v>
      </c>
      <c r="K85" s="26" t="s">
        <v>27</v>
      </c>
    </row>
    <row r="86" spans="1:11" ht="15">
      <c r="A86" s="36">
        <v>85</v>
      </c>
      <c r="B86" s="26" t="s">
        <v>24</v>
      </c>
      <c r="C86" s="30" t="s">
        <v>103</v>
      </c>
      <c r="D86" s="31" t="str">
        <f t="shared" si="7"/>
        <v>Костин М</v>
      </c>
      <c r="E86" s="31" t="str">
        <f t="shared" si="8"/>
        <v>Е</v>
      </c>
      <c r="F86" s="31" t="str">
        <f t="shared" si="9"/>
        <v>м</v>
      </c>
      <c r="G86" s="30" t="str">
        <f t="shared" si="10"/>
        <v>Костин Михаил Евгеньевич</v>
      </c>
      <c r="H86" s="26">
        <v>1989</v>
      </c>
      <c r="I86" s="26">
        <v>3</v>
      </c>
      <c r="J86" s="26" t="s">
        <v>104</v>
      </c>
      <c r="K86" s="26" t="s">
        <v>27</v>
      </c>
    </row>
    <row r="87" spans="1:11" ht="15">
      <c r="A87" s="36">
        <v>86</v>
      </c>
      <c r="B87" s="26" t="s">
        <v>186</v>
      </c>
      <c r="C87" s="30" t="s">
        <v>219</v>
      </c>
      <c r="D87" s="31" t="str">
        <f t="shared" si="7"/>
        <v>Кошкина А</v>
      </c>
      <c r="E87" s="31" t="str">
        <f t="shared" si="8"/>
        <v>А</v>
      </c>
      <c r="F87" s="31" t="str">
        <f t="shared" si="9"/>
        <v>ж</v>
      </c>
      <c r="G87" s="30" t="str">
        <f t="shared" si="10"/>
        <v>Кошкина Анжела Александровна</v>
      </c>
      <c r="H87" s="26">
        <v>1980</v>
      </c>
      <c r="I87" s="26" t="s">
        <v>41</v>
      </c>
      <c r="J87" s="26" t="s">
        <v>79</v>
      </c>
      <c r="K87" s="26" t="s">
        <v>27</v>
      </c>
    </row>
    <row r="88" spans="1:11" ht="15">
      <c r="A88" s="36">
        <v>87</v>
      </c>
      <c r="B88" s="26" t="s">
        <v>186</v>
      </c>
      <c r="C88" s="30" t="s">
        <v>220</v>
      </c>
      <c r="D88" s="31" t="str">
        <f t="shared" si="7"/>
        <v>Кривенко Т</v>
      </c>
      <c r="E88" s="31" t="str">
        <f t="shared" si="8"/>
        <v>С</v>
      </c>
      <c r="F88" s="31" t="str">
        <f t="shared" si="9"/>
        <v>ж</v>
      </c>
      <c r="G88" s="30" t="str">
        <f t="shared" si="10"/>
        <v>Кривенко Татьяна Сергеевна</v>
      </c>
      <c r="H88" s="26">
        <v>1985</v>
      </c>
      <c r="I88" s="26">
        <v>1</v>
      </c>
      <c r="J88" s="26" t="s">
        <v>39</v>
      </c>
      <c r="K88" s="26" t="s">
        <v>32</v>
      </c>
    </row>
    <row r="89" spans="1:11" ht="15">
      <c r="A89" s="36">
        <v>88</v>
      </c>
      <c r="B89" s="26" t="s">
        <v>186</v>
      </c>
      <c r="C89" s="30" t="s">
        <v>221</v>
      </c>
      <c r="D89" s="31" t="str">
        <f t="shared" si="7"/>
        <v>Куваршина В</v>
      </c>
      <c r="E89" s="31" t="str">
        <f t="shared" si="8"/>
        <v>Н</v>
      </c>
      <c r="F89" s="31" t="str">
        <f t="shared" si="9"/>
        <v>ж</v>
      </c>
      <c r="G89" s="30" t="str">
        <f t="shared" si="10"/>
        <v>Куваршина Валентина Николаевна</v>
      </c>
      <c r="H89" s="26">
        <v>1991</v>
      </c>
      <c r="I89" s="26">
        <v>3</v>
      </c>
      <c r="J89" s="26" t="s">
        <v>29</v>
      </c>
      <c r="K89" s="26" t="s">
        <v>27</v>
      </c>
    </row>
    <row r="90" spans="1:11" ht="15">
      <c r="A90" s="36">
        <v>89</v>
      </c>
      <c r="B90" s="26" t="s">
        <v>24</v>
      </c>
      <c r="C90" s="30" t="s">
        <v>105</v>
      </c>
      <c r="D90" s="31" t="str">
        <f t="shared" si="7"/>
        <v>Кудров А</v>
      </c>
      <c r="E90" s="31" t="str">
        <f t="shared" si="8"/>
        <v>И</v>
      </c>
      <c r="F90" s="31" t="str">
        <f t="shared" si="9"/>
        <v>м</v>
      </c>
      <c r="G90" s="30" t="str">
        <f t="shared" si="10"/>
        <v>Кудров Алексей Игоревич</v>
      </c>
      <c r="H90" s="26">
        <v>1987</v>
      </c>
      <c r="I90" s="26">
        <v>3</v>
      </c>
      <c r="J90" s="26" t="s">
        <v>29</v>
      </c>
      <c r="K90" s="26" t="s">
        <v>106</v>
      </c>
    </row>
    <row r="91" spans="1:11" ht="15">
      <c r="A91" s="36">
        <v>90</v>
      </c>
      <c r="B91" s="26" t="s">
        <v>24</v>
      </c>
      <c r="C91" s="30" t="s">
        <v>107</v>
      </c>
      <c r="D91" s="31" t="str">
        <f t="shared" si="7"/>
        <v>Кузин Е</v>
      </c>
      <c r="E91" s="31" t="str">
        <f t="shared" si="8"/>
        <v>А</v>
      </c>
      <c r="F91" s="31" t="str">
        <f t="shared" si="9"/>
        <v>м</v>
      </c>
      <c r="G91" s="30" t="str">
        <f t="shared" si="10"/>
        <v>Кузин Евгений Алексеевич</v>
      </c>
      <c r="H91" s="26">
        <v>2003</v>
      </c>
      <c r="I91" s="26">
        <v>3</v>
      </c>
      <c r="J91" s="26" t="s">
        <v>108</v>
      </c>
      <c r="K91" s="26" t="s">
        <v>27</v>
      </c>
    </row>
    <row r="92" spans="1:11" ht="15">
      <c r="A92" s="36">
        <v>91</v>
      </c>
      <c r="B92" s="26" t="s">
        <v>186</v>
      </c>
      <c r="C92" s="30" t="s">
        <v>222</v>
      </c>
      <c r="D92" s="31" t="str">
        <f t="shared" si="7"/>
        <v>Кулинич Т</v>
      </c>
      <c r="E92" s="31" t="str">
        <f t="shared" si="8"/>
        <v>М</v>
      </c>
      <c r="F92" s="31" t="str">
        <f t="shared" si="9"/>
        <v>ж</v>
      </c>
      <c r="G92" s="30" t="str">
        <f t="shared" si="10"/>
        <v>Кулинич Татьяна Михайловна</v>
      </c>
      <c r="H92" s="26">
        <v>1971</v>
      </c>
      <c r="I92" s="26" t="s">
        <v>41</v>
      </c>
      <c r="J92" s="26" t="s">
        <v>170</v>
      </c>
      <c r="K92" s="26" t="s">
        <v>27</v>
      </c>
    </row>
    <row r="93" spans="1:11" ht="15">
      <c r="A93" s="36">
        <v>92</v>
      </c>
      <c r="B93" s="26" t="s">
        <v>186</v>
      </c>
      <c r="C93" s="30" t="s">
        <v>223</v>
      </c>
      <c r="D93" s="31" t="str">
        <f t="shared" si="7"/>
        <v>Ланкина Е</v>
      </c>
      <c r="E93" s="31" t="str">
        <f t="shared" si="8"/>
        <v>П</v>
      </c>
      <c r="F93" s="31" t="str">
        <f t="shared" si="9"/>
        <v>ж</v>
      </c>
      <c r="G93" s="30" t="str">
        <f t="shared" si="10"/>
        <v>Ланкина Елена Петровна</v>
      </c>
      <c r="H93" s="26">
        <v>1984</v>
      </c>
      <c r="I93" s="26">
        <v>3</v>
      </c>
      <c r="J93" s="26" t="s">
        <v>79</v>
      </c>
      <c r="K93" s="26" t="s">
        <v>27</v>
      </c>
    </row>
    <row r="94" spans="1:11" ht="15">
      <c r="A94" s="36">
        <v>93</v>
      </c>
      <c r="B94" s="26" t="s">
        <v>24</v>
      </c>
      <c r="C94" s="30" t="s">
        <v>109</v>
      </c>
      <c r="D94" s="31" t="str">
        <f t="shared" si="7"/>
        <v>Лаптенок П</v>
      </c>
      <c r="E94" s="31" t="str">
        <f t="shared" si="8"/>
        <v>В</v>
      </c>
      <c r="F94" s="31" t="str">
        <f t="shared" si="9"/>
        <v>м</v>
      </c>
      <c r="G94" s="30" t="str">
        <f t="shared" si="10"/>
        <v>Лаптенок Павел Валерьевич</v>
      </c>
      <c r="H94" s="26">
        <v>1987</v>
      </c>
      <c r="I94" s="26" t="s">
        <v>41</v>
      </c>
      <c r="J94" s="26" t="s">
        <v>110</v>
      </c>
      <c r="K94" s="26" t="s">
        <v>27</v>
      </c>
    </row>
    <row r="95" spans="1:11" ht="15">
      <c r="A95" s="36">
        <v>94</v>
      </c>
      <c r="B95" s="26" t="s">
        <v>186</v>
      </c>
      <c r="C95" s="30" t="s">
        <v>224</v>
      </c>
      <c r="D95" s="31" t="str">
        <f t="shared" si="7"/>
        <v>Лашутина Т</v>
      </c>
      <c r="E95" s="31" t="str">
        <f t="shared" si="8"/>
        <v>В</v>
      </c>
      <c r="F95" s="31" t="str">
        <f t="shared" si="9"/>
        <v>ж</v>
      </c>
      <c r="G95" s="30" t="str">
        <f t="shared" si="10"/>
        <v>Лашутина Татьяна Викторовна</v>
      </c>
      <c r="H95" s="26">
        <v>1987</v>
      </c>
      <c r="I95" s="26">
        <v>3</v>
      </c>
      <c r="J95" s="26" t="s">
        <v>29</v>
      </c>
      <c r="K95" s="26" t="s">
        <v>27</v>
      </c>
    </row>
    <row r="96" spans="1:11" ht="15">
      <c r="A96" s="36">
        <v>95</v>
      </c>
      <c r="B96" s="26" t="s">
        <v>186</v>
      </c>
      <c r="C96" s="30" t="s">
        <v>225</v>
      </c>
      <c r="D96" s="31" t="str">
        <f t="shared" si="7"/>
        <v>Лев А</v>
      </c>
      <c r="E96" s="31" t="str">
        <f t="shared" si="8"/>
        <v>А</v>
      </c>
      <c r="F96" s="31" t="str">
        <f t="shared" si="9"/>
        <v>ж</v>
      </c>
      <c r="G96" s="30" t="str">
        <f t="shared" si="10"/>
        <v>Лев Алена Андреевна</v>
      </c>
      <c r="H96" s="26">
        <v>1991</v>
      </c>
      <c r="I96" s="26">
        <v>3</v>
      </c>
      <c r="J96" s="26" t="s">
        <v>113</v>
      </c>
      <c r="K96" s="26" t="s">
        <v>27</v>
      </c>
    </row>
    <row r="97" spans="1:11" ht="15">
      <c r="A97" s="36">
        <v>96</v>
      </c>
      <c r="B97" s="26" t="s">
        <v>24</v>
      </c>
      <c r="C97" s="30" t="s">
        <v>111</v>
      </c>
      <c r="D97" s="31" t="str">
        <f t="shared" si="7"/>
        <v>Леонтьев А</v>
      </c>
      <c r="E97" s="31" t="str">
        <f t="shared" si="8"/>
        <v>С</v>
      </c>
      <c r="F97" s="31" t="str">
        <f t="shared" si="9"/>
        <v>м</v>
      </c>
      <c r="G97" s="30" t="str">
        <f t="shared" si="10"/>
        <v>Леонтьев Андрей Сергеевич</v>
      </c>
      <c r="H97" s="26">
        <v>1988</v>
      </c>
      <c r="I97" s="26">
        <v>2</v>
      </c>
      <c r="J97" s="26" t="s">
        <v>26</v>
      </c>
      <c r="K97" s="26" t="s">
        <v>27</v>
      </c>
    </row>
    <row r="98" spans="1:11" ht="15">
      <c r="A98" s="36">
        <v>97</v>
      </c>
      <c r="B98" s="26" t="s">
        <v>24</v>
      </c>
      <c r="C98" s="30" t="s">
        <v>112</v>
      </c>
      <c r="D98" s="31" t="str">
        <f aca="true" t="shared" si="11" ref="D98:D129">MID(C98,1,FIND(" ",C98)+1)</f>
        <v>Логинов И</v>
      </c>
      <c r="E98" s="31" t="str">
        <f aca="true" t="shared" si="12" ref="E98:E129">MID(C98,FIND(" ",C98,FIND(" ",C98)+1)+1,1)</f>
        <v>А</v>
      </c>
      <c r="F98" s="31" t="str">
        <f t="shared" si="9"/>
        <v>м</v>
      </c>
      <c r="G98" s="30" t="str">
        <f t="shared" si="10"/>
        <v>Логинов Игорь Александрович</v>
      </c>
      <c r="H98" s="26">
        <v>1985</v>
      </c>
      <c r="I98" s="26" t="s">
        <v>45</v>
      </c>
      <c r="J98" s="26" t="s">
        <v>113</v>
      </c>
      <c r="K98" s="26" t="s">
        <v>27</v>
      </c>
    </row>
    <row r="99" spans="1:11" ht="15">
      <c r="A99" s="36">
        <v>98</v>
      </c>
      <c r="B99" s="26" t="s">
        <v>24</v>
      </c>
      <c r="C99" s="30" t="s">
        <v>114</v>
      </c>
      <c r="D99" s="31" t="str">
        <f t="shared" si="11"/>
        <v>Лужецкий И</v>
      </c>
      <c r="E99" s="31" t="str">
        <f t="shared" si="12"/>
        <v>А</v>
      </c>
      <c r="F99" s="31" t="str">
        <f t="shared" si="9"/>
        <v>м</v>
      </c>
      <c r="G99" s="30" t="str">
        <f aca="true" t="shared" si="13" ref="G99:G130">C99</f>
        <v>Лужецкий Иван А</v>
      </c>
      <c r="H99" s="26">
        <v>1992</v>
      </c>
      <c r="I99" s="26">
        <v>3</v>
      </c>
      <c r="J99" s="26" t="s">
        <v>26</v>
      </c>
      <c r="K99" s="26" t="s">
        <v>27</v>
      </c>
    </row>
    <row r="100" spans="1:11" ht="15">
      <c r="A100" s="36">
        <v>99</v>
      </c>
      <c r="B100" s="26" t="s">
        <v>186</v>
      </c>
      <c r="C100" s="30" t="s">
        <v>226</v>
      </c>
      <c r="D100" s="31" t="str">
        <f t="shared" si="11"/>
        <v>Любушкина Н</v>
      </c>
      <c r="E100" s="31" t="str">
        <f t="shared" si="12"/>
        <v>А</v>
      </c>
      <c r="F100" s="31" t="str">
        <f t="shared" si="9"/>
        <v>ж</v>
      </c>
      <c r="G100" s="30" t="str">
        <f t="shared" si="13"/>
        <v>Любушкина Наталья Александровна</v>
      </c>
      <c r="H100" s="26">
        <v>1987</v>
      </c>
      <c r="I100" s="26">
        <v>2</v>
      </c>
      <c r="J100" s="26" t="s">
        <v>29</v>
      </c>
      <c r="K100" s="26" t="s">
        <v>210</v>
      </c>
    </row>
    <row r="101" spans="1:11" ht="15">
      <c r="A101" s="36">
        <v>100</v>
      </c>
      <c r="B101" s="26" t="s">
        <v>24</v>
      </c>
      <c r="C101" s="30" t="s">
        <v>115</v>
      </c>
      <c r="D101" s="31" t="str">
        <f t="shared" si="11"/>
        <v>Макатьев А</v>
      </c>
      <c r="E101" s="31" t="str">
        <f t="shared" si="12"/>
        <v>Ю</v>
      </c>
      <c r="F101" s="31" t="str">
        <f t="shared" si="9"/>
        <v>м</v>
      </c>
      <c r="G101" s="30" t="str">
        <f t="shared" si="13"/>
        <v>Макатьев Андрей Юсупович</v>
      </c>
      <c r="H101" s="26">
        <v>1991</v>
      </c>
      <c r="I101" s="26">
        <v>2</v>
      </c>
      <c r="J101" s="26" t="s">
        <v>79</v>
      </c>
      <c r="K101" s="26" t="s">
        <v>27</v>
      </c>
    </row>
    <row r="102" spans="1:11" ht="15">
      <c r="A102" s="36">
        <v>101</v>
      </c>
      <c r="B102" s="26" t="s">
        <v>24</v>
      </c>
      <c r="C102" s="30" t="s">
        <v>116</v>
      </c>
      <c r="D102" s="31" t="str">
        <f t="shared" si="11"/>
        <v>Максимов Д</v>
      </c>
      <c r="E102" s="31" t="str">
        <f t="shared" si="12"/>
        <v>В</v>
      </c>
      <c r="F102" s="31" t="str">
        <f t="shared" si="9"/>
        <v>м</v>
      </c>
      <c r="G102" s="30" t="str">
        <f t="shared" si="13"/>
        <v>Максимов Дмитрий Вячеславович</v>
      </c>
      <c r="H102" s="26">
        <v>1986</v>
      </c>
      <c r="I102" s="26">
        <v>3</v>
      </c>
      <c r="J102" s="26" t="s">
        <v>113</v>
      </c>
      <c r="K102" s="26" t="s">
        <v>27</v>
      </c>
    </row>
    <row r="103" spans="1:11" ht="15">
      <c r="A103" s="36">
        <v>102</v>
      </c>
      <c r="B103" s="26" t="s">
        <v>24</v>
      </c>
      <c r="C103" s="30" t="s">
        <v>117</v>
      </c>
      <c r="D103" s="31" t="str">
        <f t="shared" si="11"/>
        <v>Мальцев Е</v>
      </c>
      <c r="E103" s="31" t="str">
        <f t="shared" si="12"/>
        <v>Ю</v>
      </c>
      <c r="F103" s="31" t="str">
        <f t="shared" si="9"/>
        <v>м</v>
      </c>
      <c r="G103" s="30" t="str">
        <f t="shared" si="13"/>
        <v>Мальцев Егор Юрьевич</v>
      </c>
      <c r="H103" s="26">
        <v>1986</v>
      </c>
      <c r="I103" s="26" t="s">
        <v>41</v>
      </c>
      <c r="J103" s="26" t="s">
        <v>118</v>
      </c>
      <c r="K103" s="26" t="s">
        <v>27</v>
      </c>
    </row>
    <row r="104" spans="1:11" ht="15">
      <c r="A104" s="36">
        <v>103</v>
      </c>
      <c r="B104" s="26" t="s">
        <v>186</v>
      </c>
      <c r="C104" s="30" t="s">
        <v>227</v>
      </c>
      <c r="D104" s="31" t="str">
        <f t="shared" si="11"/>
        <v>Мальчикова И</v>
      </c>
      <c r="E104" s="31" t="str">
        <f t="shared" si="12"/>
        <v>В</v>
      </c>
      <c r="F104" s="31" t="str">
        <f t="shared" si="9"/>
        <v>ж</v>
      </c>
      <c r="G104" s="30" t="str">
        <f t="shared" si="13"/>
        <v>Мальчикова Ирина Викторовна</v>
      </c>
      <c r="H104" s="26">
        <v>1989</v>
      </c>
      <c r="I104" s="26">
        <v>3</v>
      </c>
      <c r="J104" s="26" t="s">
        <v>113</v>
      </c>
      <c r="K104" s="26" t="s">
        <v>27</v>
      </c>
    </row>
    <row r="105" spans="1:11" ht="15">
      <c r="A105" s="36">
        <v>104</v>
      </c>
      <c r="B105" s="26" t="s">
        <v>24</v>
      </c>
      <c r="C105" s="30" t="s">
        <v>120</v>
      </c>
      <c r="D105" s="31" t="str">
        <f t="shared" si="11"/>
        <v>Мануилов С</v>
      </c>
      <c r="E105" s="31" t="str">
        <f t="shared" si="12"/>
        <v>В</v>
      </c>
      <c r="F105" s="31" t="str">
        <f t="shared" si="9"/>
        <v>м</v>
      </c>
      <c r="G105" s="30" t="str">
        <f t="shared" si="13"/>
        <v>Мануилов Степан Васильевич</v>
      </c>
      <c r="H105" s="26">
        <v>1988</v>
      </c>
      <c r="I105" s="26">
        <v>3</v>
      </c>
      <c r="J105" s="26" t="s">
        <v>113</v>
      </c>
      <c r="K105" s="26" t="s">
        <v>27</v>
      </c>
    </row>
    <row r="106" spans="1:11" ht="15">
      <c r="A106" s="36">
        <v>105</v>
      </c>
      <c r="B106" s="26" t="s">
        <v>24</v>
      </c>
      <c r="C106" s="30" t="s">
        <v>119</v>
      </c>
      <c r="D106" s="31" t="str">
        <f t="shared" si="11"/>
        <v>Мануйлов Н</v>
      </c>
      <c r="E106" s="31" t="str">
        <f t="shared" si="12"/>
        <v>М</v>
      </c>
      <c r="F106" s="31" t="str">
        <f t="shared" si="9"/>
        <v>м</v>
      </c>
      <c r="G106" s="30" t="str">
        <f t="shared" si="13"/>
        <v>Мануйлов Николай Михайлович</v>
      </c>
      <c r="H106" s="26">
        <v>1990</v>
      </c>
      <c r="I106" s="26">
        <v>3</v>
      </c>
      <c r="J106" s="26" t="s">
        <v>29</v>
      </c>
      <c r="K106" s="26" t="s">
        <v>27</v>
      </c>
    </row>
    <row r="107" spans="1:11" ht="15">
      <c r="A107" s="36">
        <v>106</v>
      </c>
      <c r="B107" s="26" t="s">
        <v>24</v>
      </c>
      <c r="C107" s="30" t="s">
        <v>121</v>
      </c>
      <c r="D107" s="31" t="str">
        <f t="shared" si="11"/>
        <v>Масич И</v>
      </c>
      <c r="E107" s="31" t="str">
        <f t="shared" si="12"/>
        <v>С</v>
      </c>
      <c r="F107" s="31" t="str">
        <f t="shared" si="9"/>
        <v>м</v>
      </c>
      <c r="G107" s="30" t="str">
        <f t="shared" si="13"/>
        <v>Масич Игорь Сергеевич</v>
      </c>
      <c r="H107" s="26">
        <v>1981</v>
      </c>
      <c r="I107" s="26">
        <v>1</v>
      </c>
      <c r="J107" s="26" t="s">
        <v>79</v>
      </c>
      <c r="K107" s="26" t="s">
        <v>27</v>
      </c>
    </row>
    <row r="108" spans="1:11" ht="15">
      <c r="A108" s="36">
        <v>107</v>
      </c>
      <c r="B108" s="26" t="s">
        <v>24</v>
      </c>
      <c r="C108" s="30" t="s">
        <v>122</v>
      </c>
      <c r="D108" s="31" t="str">
        <f t="shared" si="11"/>
        <v>Матвеенко Е</v>
      </c>
      <c r="E108" s="31" t="str">
        <f t="shared" si="12"/>
        <v>В</v>
      </c>
      <c r="F108" s="31" t="str">
        <f t="shared" si="9"/>
        <v>м</v>
      </c>
      <c r="G108" s="30" t="str">
        <f t="shared" si="13"/>
        <v>Матвеенко Егор Владимирович</v>
      </c>
      <c r="H108" s="26">
        <v>1988</v>
      </c>
      <c r="I108" s="26" t="s">
        <v>41</v>
      </c>
      <c r="J108" s="26" t="s">
        <v>97</v>
      </c>
      <c r="K108" s="26" t="s">
        <v>27</v>
      </c>
    </row>
    <row r="109" spans="1:11" ht="15">
      <c r="A109" s="36">
        <v>108</v>
      </c>
      <c r="B109" s="26" t="s">
        <v>24</v>
      </c>
      <c r="C109" s="30" t="s">
        <v>123</v>
      </c>
      <c r="D109" s="31" t="str">
        <f t="shared" si="11"/>
        <v>Матюшин Н</v>
      </c>
      <c r="E109" s="31" t="str">
        <f t="shared" si="12"/>
        <v>О</v>
      </c>
      <c r="F109" s="31" t="str">
        <f t="shared" si="9"/>
        <v>м</v>
      </c>
      <c r="G109" s="30" t="str">
        <f t="shared" si="13"/>
        <v>Матюшин Николай Олегович</v>
      </c>
      <c r="H109" s="26">
        <v>1993</v>
      </c>
      <c r="I109" s="26">
        <v>3</v>
      </c>
      <c r="J109" s="26" t="s">
        <v>29</v>
      </c>
      <c r="K109" s="26" t="s">
        <v>27</v>
      </c>
    </row>
    <row r="110" spans="1:11" ht="15">
      <c r="A110" s="36">
        <v>109</v>
      </c>
      <c r="B110" s="26" t="s">
        <v>24</v>
      </c>
      <c r="C110" s="30" t="s">
        <v>124</v>
      </c>
      <c r="D110" s="31" t="str">
        <f t="shared" si="11"/>
        <v>Мельник И</v>
      </c>
      <c r="E110" s="31" t="str">
        <f t="shared" si="12"/>
        <v>Н</v>
      </c>
      <c r="F110" s="31" t="str">
        <f t="shared" si="9"/>
        <v>м</v>
      </c>
      <c r="G110" s="30" t="str">
        <f t="shared" si="13"/>
        <v>Мельник Илья Николаевич</v>
      </c>
      <c r="H110" s="26">
        <v>2001</v>
      </c>
      <c r="I110" s="26">
        <v>3</v>
      </c>
      <c r="J110" s="26" t="s">
        <v>29</v>
      </c>
      <c r="K110" s="26" t="s">
        <v>27</v>
      </c>
    </row>
    <row r="111" spans="1:11" ht="15">
      <c r="A111" s="36">
        <v>110</v>
      </c>
      <c r="B111" s="26" t="s">
        <v>186</v>
      </c>
      <c r="C111" s="30" t="s">
        <v>228</v>
      </c>
      <c r="D111" s="31" t="str">
        <f t="shared" si="11"/>
        <v>Мельникова Е</v>
      </c>
      <c r="E111" s="31" t="str">
        <f t="shared" si="12"/>
        <v>Б</v>
      </c>
      <c r="F111" s="31" t="str">
        <f t="shared" si="9"/>
        <v>ж</v>
      </c>
      <c r="G111" s="30" t="str">
        <f t="shared" si="13"/>
        <v>Мельникова Екатерина Борисовна</v>
      </c>
      <c r="H111" s="26">
        <v>1983</v>
      </c>
      <c r="I111" s="26" t="s">
        <v>41</v>
      </c>
      <c r="J111" s="26" t="s">
        <v>229</v>
      </c>
      <c r="K111" s="26" t="s">
        <v>230</v>
      </c>
    </row>
    <row r="112" spans="1:11" ht="15">
      <c r="A112" s="36">
        <v>111</v>
      </c>
      <c r="B112" s="26" t="s">
        <v>186</v>
      </c>
      <c r="C112" s="30" t="s">
        <v>260</v>
      </c>
      <c r="D112" s="31" t="str">
        <f t="shared" si="11"/>
        <v>Ментовская А</v>
      </c>
      <c r="E112" s="31" t="str">
        <f t="shared" si="12"/>
        <v>А</v>
      </c>
      <c r="F112" s="31" t="str">
        <f t="shared" si="9"/>
        <v>ж</v>
      </c>
      <c r="G112" s="30" t="str">
        <f t="shared" si="13"/>
        <v>Ментовская Александра Андреевна</v>
      </c>
      <c r="H112" s="26">
        <v>1991</v>
      </c>
      <c r="I112" s="26">
        <v>2</v>
      </c>
      <c r="J112" s="26" t="s">
        <v>29</v>
      </c>
      <c r="K112" s="26" t="s">
        <v>27</v>
      </c>
    </row>
    <row r="113" spans="1:11" ht="15">
      <c r="A113" s="36">
        <v>112</v>
      </c>
      <c r="B113" s="26" t="s">
        <v>24</v>
      </c>
      <c r="C113" s="30" t="s">
        <v>125</v>
      </c>
      <c r="D113" s="31" t="str">
        <f t="shared" si="11"/>
        <v>Минкин К</v>
      </c>
      <c r="E113" s="31" t="str">
        <f t="shared" si="12"/>
        <v>К</v>
      </c>
      <c r="F113" s="31" t="str">
        <f t="shared" si="9"/>
        <v>м</v>
      </c>
      <c r="G113" s="30" t="str">
        <f t="shared" si="13"/>
        <v>Минкин Константин Константинович</v>
      </c>
      <c r="H113" s="26">
        <v>1985</v>
      </c>
      <c r="I113" s="26">
        <v>3</v>
      </c>
      <c r="J113" s="26" t="s">
        <v>29</v>
      </c>
      <c r="K113" s="26" t="s">
        <v>27</v>
      </c>
    </row>
    <row r="114" spans="1:11" ht="15">
      <c r="A114" s="36">
        <v>113</v>
      </c>
      <c r="B114" s="26" t="s">
        <v>24</v>
      </c>
      <c r="C114" s="30" t="s">
        <v>126</v>
      </c>
      <c r="D114" s="31" t="str">
        <f t="shared" si="11"/>
        <v>Морозов А</v>
      </c>
      <c r="E114" s="31" t="str">
        <f t="shared" si="12"/>
        <v>Ю</v>
      </c>
      <c r="F114" s="31" t="str">
        <f t="shared" si="9"/>
        <v>м</v>
      </c>
      <c r="G114" s="30" t="str">
        <f t="shared" si="13"/>
        <v>Морозов Артем Юрьевич</v>
      </c>
      <c r="H114" s="26">
        <v>1982</v>
      </c>
      <c r="I114" s="26">
        <v>3</v>
      </c>
      <c r="J114" s="26" t="s">
        <v>51</v>
      </c>
      <c r="K114" s="26" t="s">
        <v>32</v>
      </c>
    </row>
    <row r="115" spans="1:11" ht="15">
      <c r="A115" s="36">
        <v>114</v>
      </c>
      <c r="B115" s="26" t="s">
        <v>24</v>
      </c>
      <c r="C115" s="30" t="s">
        <v>127</v>
      </c>
      <c r="D115" s="31" t="str">
        <f t="shared" si="11"/>
        <v>Муравьев О</v>
      </c>
      <c r="E115" s="31" t="str">
        <f t="shared" si="12"/>
        <v>В</v>
      </c>
      <c r="F115" s="31" t="str">
        <f t="shared" si="9"/>
        <v>м</v>
      </c>
      <c r="G115" s="30" t="str">
        <f t="shared" si="13"/>
        <v>Муравьев Олег Владимирович</v>
      </c>
      <c r="H115" s="26">
        <v>1985</v>
      </c>
      <c r="I115" s="26">
        <v>3</v>
      </c>
      <c r="J115" s="26" t="s">
        <v>118</v>
      </c>
      <c r="K115" s="26" t="s">
        <v>27</v>
      </c>
    </row>
    <row r="116" spans="1:11" ht="15">
      <c r="A116" s="36">
        <v>115</v>
      </c>
      <c r="B116" s="26" t="s">
        <v>24</v>
      </c>
      <c r="C116" s="30" t="s">
        <v>128</v>
      </c>
      <c r="D116" s="31" t="str">
        <f t="shared" si="11"/>
        <v>Надымов Е</v>
      </c>
      <c r="E116" s="31" t="str">
        <f t="shared" si="12"/>
        <v>Ю</v>
      </c>
      <c r="F116" s="31" t="str">
        <f t="shared" si="9"/>
        <v>м</v>
      </c>
      <c r="G116" s="30" t="str">
        <f t="shared" si="13"/>
        <v>Надымов Егор Юрьевич</v>
      </c>
      <c r="H116" s="26">
        <v>1987</v>
      </c>
      <c r="I116" s="26">
        <v>1</v>
      </c>
      <c r="J116" s="26" t="s">
        <v>29</v>
      </c>
      <c r="K116" s="26" t="s">
        <v>129</v>
      </c>
    </row>
    <row r="117" spans="1:11" ht="15">
      <c r="A117" s="36">
        <v>116</v>
      </c>
      <c r="B117" s="26" t="s">
        <v>24</v>
      </c>
      <c r="C117" s="30" t="s">
        <v>130</v>
      </c>
      <c r="D117" s="31" t="str">
        <f t="shared" si="11"/>
        <v>Нелидов Г</v>
      </c>
      <c r="E117" s="31" t="str">
        <f t="shared" si="12"/>
        <v>В</v>
      </c>
      <c r="F117" s="31" t="str">
        <f t="shared" si="9"/>
        <v>м</v>
      </c>
      <c r="G117" s="30" t="str">
        <f t="shared" si="13"/>
        <v>Нелидов Геннадий Викторович</v>
      </c>
      <c r="H117" s="26">
        <v>1989</v>
      </c>
      <c r="I117" s="26">
        <v>3</v>
      </c>
      <c r="J117" s="26" t="s">
        <v>29</v>
      </c>
      <c r="K117" s="26" t="s">
        <v>27</v>
      </c>
    </row>
    <row r="118" spans="1:11" ht="15">
      <c r="A118" s="36">
        <v>117</v>
      </c>
      <c r="B118" s="26" t="s">
        <v>186</v>
      </c>
      <c r="C118" s="30" t="s">
        <v>231</v>
      </c>
      <c r="D118" s="31" t="str">
        <f t="shared" si="11"/>
        <v>Николашина Н</v>
      </c>
      <c r="E118" s="31" t="str">
        <f t="shared" si="12"/>
        <v>А</v>
      </c>
      <c r="F118" s="31" t="str">
        <f t="shared" si="9"/>
        <v>ж</v>
      </c>
      <c r="G118" s="30" t="str">
        <f t="shared" si="13"/>
        <v>Николашина Наталья Александровна</v>
      </c>
      <c r="H118" s="26">
        <v>1987</v>
      </c>
      <c r="I118" s="26" t="s">
        <v>41</v>
      </c>
      <c r="J118" s="26" t="s">
        <v>229</v>
      </c>
      <c r="K118" s="26" t="s">
        <v>230</v>
      </c>
    </row>
    <row r="119" spans="1:11" ht="15">
      <c r="A119" s="36">
        <v>118</v>
      </c>
      <c r="B119" s="26" t="s">
        <v>24</v>
      </c>
      <c r="C119" s="30" t="s">
        <v>131</v>
      </c>
      <c r="D119" s="31" t="str">
        <f t="shared" si="11"/>
        <v>Обеднин К</v>
      </c>
      <c r="E119" s="31" t="str">
        <f t="shared" si="12"/>
        <v>А</v>
      </c>
      <c r="F119" s="31" t="str">
        <f t="shared" si="9"/>
        <v>м</v>
      </c>
      <c r="G119" s="30" t="str">
        <f t="shared" si="13"/>
        <v>Обеднин Константин Александрович</v>
      </c>
      <c r="H119" s="26">
        <v>1966</v>
      </c>
      <c r="I119" s="26" t="s">
        <v>45</v>
      </c>
      <c r="J119" s="26" t="s">
        <v>71</v>
      </c>
      <c r="K119" s="26" t="s">
        <v>27</v>
      </c>
    </row>
    <row r="120" spans="1:11" ht="15">
      <c r="A120" s="36">
        <v>119</v>
      </c>
      <c r="B120" s="26" t="s">
        <v>24</v>
      </c>
      <c r="C120" s="30" t="s">
        <v>132</v>
      </c>
      <c r="D120" s="31" t="str">
        <f t="shared" si="11"/>
        <v>Огурченок К</v>
      </c>
      <c r="E120" s="31" t="str">
        <f t="shared" si="12"/>
        <v>В</v>
      </c>
      <c r="F120" s="31" t="str">
        <f t="shared" si="9"/>
        <v>м</v>
      </c>
      <c r="G120" s="30" t="str">
        <f t="shared" si="13"/>
        <v>Огурченок Константин В</v>
      </c>
      <c r="H120" s="26">
        <v>1984</v>
      </c>
      <c r="I120" s="26">
        <v>1</v>
      </c>
      <c r="J120" s="26" t="s">
        <v>42</v>
      </c>
      <c r="K120" s="26" t="s">
        <v>27</v>
      </c>
    </row>
    <row r="121" spans="1:11" ht="15">
      <c r="A121" s="36">
        <v>120</v>
      </c>
      <c r="B121" s="26" t="s">
        <v>186</v>
      </c>
      <c r="C121" s="30" t="s">
        <v>232</v>
      </c>
      <c r="D121" s="31" t="str">
        <f t="shared" si="11"/>
        <v>Орел К</v>
      </c>
      <c r="E121" s="31" t="str">
        <f t="shared" si="12"/>
        <v>В</v>
      </c>
      <c r="F121" s="31" t="str">
        <f t="shared" si="9"/>
        <v>ж</v>
      </c>
      <c r="G121" s="30" t="str">
        <f t="shared" si="13"/>
        <v>Орел Кристина Владимировна</v>
      </c>
      <c r="H121" s="26">
        <v>1989</v>
      </c>
      <c r="I121" s="26">
        <v>3</v>
      </c>
      <c r="J121" s="26" t="s">
        <v>29</v>
      </c>
      <c r="K121" s="26" t="s">
        <v>27</v>
      </c>
    </row>
    <row r="122" spans="1:11" ht="15">
      <c r="A122" s="36">
        <v>121</v>
      </c>
      <c r="B122" s="26" t="s">
        <v>24</v>
      </c>
      <c r="C122" s="30" t="s">
        <v>133</v>
      </c>
      <c r="D122" s="31" t="str">
        <f t="shared" si="11"/>
        <v>Осипенко А</v>
      </c>
      <c r="E122" s="31" t="str">
        <f t="shared" si="12"/>
        <v>В</v>
      </c>
      <c r="F122" s="31" t="str">
        <f t="shared" si="9"/>
        <v>м</v>
      </c>
      <c r="G122" s="30" t="str">
        <f t="shared" si="13"/>
        <v>Осипенко Александр В</v>
      </c>
      <c r="H122" s="26">
        <v>1985</v>
      </c>
      <c r="I122" s="26">
        <v>1</v>
      </c>
      <c r="J122" s="26" t="s">
        <v>26</v>
      </c>
      <c r="K122" s="26" t="s">
        <v>27</v>
      </c>
    </row>
    <row r="123" spans="1:11" ht="12.75" customHeight="1">
      <c r="A123" s="36">
        <v>122</v>
      </c>
      <c r="B123" s="26" t="s">
        <v>186</v>
      </c>
      <c r="C123" s="30" t="s">
        <v>233</v>
      </c>
      <c r="D123" s="31" t="str">
        <f t="shared" si="11"/>
        <v>Падучева О</v>
      </c>
      <c r="E123" s="31" t="str">
        <f t="shared" si="12"/>
        <v>П</v>
      </c>
      <c r="F123" s="31" t="str">
        <f t="shared" si="9"/>
        <v>ж</v>
      </c>
      <c r="G123" s="30" t="str">
        <f t="shared" si="13"/>
        <v>Падучева Ольга Павловна</v>
      </c>
      <c r="H123" s="26">
        <v>1989</v>
      </c>
      <c r="I123" s="26">
        <v>1</v>
      </c>
      <c r="J123" s="26" t="s">
        <v>29</v>
      </c>
      <c r="K123" s="26" t="s">
        <v>210</v>
      </c>
    </row>
    <row r="124" spans="1:11" ht="15" hidden="1">
      <c r="A124" s="36">
        <v>123</v>
      </c>
      <c r="B124" s="26" t="s">
        <v>24</v>
      </c>
      <c r="C124" s="30" t="s">
        <v>185</v>
      </c>
      <c r="D124" s="31" t="str">
        <f t="shared" si="11"/>
        <v>Якунин А</v>
      </c>
      <c r="E124" s="31" t="str">
        <f t="shared" si="12"/>
        <v>К</v>
      </c>
      <c r="F124" s="31" t="str">
        <f t="shared" si="9"/>
        <v>м</v>
      </c>
      <c r="G124" s="30" t="str">
        <f t="shared" si="13"/>
        <v>Якунин Александр Кириллович</v>
      </c>
      <c r="H124" s="26">
        <v>1996</v>
      </c>
      <c r="I124" s="26">
        <v>3</v>
      </c>
      <c r="J124" s="26" t="s">
        <v>29</v>
      </c>
      <c r="K124" s="26" t="s">
        <v>27</v>
      </c>
    </row>
    <row r="125" spans="1:11" ht="15">
      <c r="A125" s="36">
        <v>124</v>
      </c>
      <c r="B125" s="27" t="s">
        <v>186</v>
      </c>
      <c r="C125" s="30" t="s">
        <v>234</v>
      </c>
      <c r="D125" s="31" t="str">
        <f t="shared" si="11"/>
        <v>Перепелова А</v>
      </c>
      <c r="E125" s="31" t="str">
        <f t="shared" si="12"/>
        <v>А</v>
      </c>
      <c r="F125" s="31" t="str">
        <f t="shared" si="9"/>
        <v>ж</v>
      </c>
      <c r="G125" s="30" t="str">
        <f t="shared" si="13"/>
        <v>Перепелова Анна Александровна</v>
      </c>
      <c r="H125" s="27">
        <v>1985</v>
      </c>
      <c r="I125" s="27">
        <v>2</v>
      </c>
      <c r="J125" s="27" t="s">
        <v>235</v>
      </c>
      <c r="K125" s="27" t="s">
        <v>236</v>
      </c>
    </row>
    <row r="126" spans="1:11" ht="15">
      <c r="A126" s="36">
        <v>125</v>
      </c>
      <c r="B126" s="27" t="s">
        <v>24</v>
      </c>
      <c r="C126" s="30" t="s">
        <v>134</v>
      </c>
      <c r="D126" s="31" t="str">
        <f t="shared" si="11"/>
        <v>Покровский А</v>
      </c>
      <c r="E126" s="31" t="str">
        <f t="shared" si="12"/>
        <v>С</v>
      </c>
      <c r="F126" s="31" t="str">
        <f t="shared" si="9"/>
        <v>м</v>
      </c>
      <c r="G126" s="30" t="str">
        <f t="shared" si="13"/>
        <v>Покровский Анатолий Сергеевич</v>
      </c>
      <c r="H126" s="27">
        <v>1987</v>
      </c>
      <c r="I126" s="27">
        <v>3</v>
      </c>
      <c r="J126" s="27" t="s">
        <v>29</v>
      </c>
      <c r="K126" s="27" t="s">
        <v>27</v>
      </c>
    </row>
    <row r="127" spans="1:11" ht="15">
      <c r="A127" s="36">
        <v>126</v>
      </c>
      <c r="B127" s="26" t="s">
        <v>24</v>
      </c>
      <c r="C127" s="30" t="s">
        <v>135</v>
      </c>
      <c r="D127" s="31" t="str">
        <f t="shared" si="11"/>
        <v>Полунин В</v>
      </c>
      <c r="E127" s="31" t="str">
        <f t="shared" si="12"/>
        <v>Л</v>
      </c>
      <c r="F127" s="31" t="str">
        <f t="shared" si="9"/>
        <v>м</v>
      </c>
      <c r="G127" s="30" t="str">
        <f t="shared" si="13"/>
        <v>Полунин Владислав Леонидович</v>
      </c>
      <c r="H127" s="26">
        <v>1984</v>
      </c>
      <c r="I127" s="26">
        <v>2</v>
      </c>
      <c r="J127" s="26" t="s">
        <v>29</v>
      </c>
      <c r="K127" s="26" t="s">
        <v>27</v>
      </c>
    </row>
    <row r="128" spans="1:11" ht="15">
      <c r="A128" s="36">
        <v>127</v>
      </c>
      <c r="B128" s="26" t="s">
        <v>186</v>
      </c>
      <c r="C128" s="30" t="s">
        <v>237</v>
      </c>
      <c r="D128" s="31" t="str">
        <f t="shared" si="11"/>
        <v>Попова М</v>
      </c>
      <c r="E128" s="31" t="str">
        <f t="shared" si="12"/>
        <v>Е</v>
      </c>
      <c r="F128" s="31" t="str">
        <f t="shared" si="9"/>
        <v>ж</v>
      </c>
      <c r="G128" s="30" t="str">
        <f t="shared" si="13"/>
        <v>Попова Марина Евгеньевна </v>
      </c>
      <c r="H128" s="26">
        <v>1989</v>
      </c>
      <c r="I128" s="26">
        <v>1</v>
      </c>
      <c r="J128" s="26" t="s">
        <v>73</v>
      </c>
      <c r="K128" s="26" t="s">
        <v>27</v>
      </c>
    </row>
    <row r="129" spans="1:11" ht="15">
      <c r="A129" s="36">
        <v>128</v>
      </c>
      <c r="B129" s="26" t="s">
        <v>24</v>
      </c>
      <c r="C129" s="30" t="s">
        <v>136</v>
      </c>
      <c r="D129" s="31" t="str">
        <f t="shared" si="11"/>
        <v>Прокофьев Д</v>
      </c>
      <c r="E129" s="31" t="str">
        <f t="shared" si="12"/>
        <v>Е</v>
      </c>
      <c r="F129" s="31" t="str">
        <f t="shared" si="9"/>
        <v>м</v>
      </c>
      <c r="G129" s="30" t="str">
        <f t="shared" si="13"/>
        <v>Прокофьев Денис Евгеньевич</v>
      </c>
      <c r="H129" s="26">
        <v>1974</v>
      </c>
      <c r="I129" s="26" t="s">
        <v>45</v>
      </c>
      <c r="J129" s="26" t="s">
        <v>97</v>
      </c>
      <c r="K129" s="26" t="s">
        <v>27</v>
      </c>
    </row>
    <row r="130" spans="1:11" ht="15">
      <c r="A130" s="36">
        <v>129</v>
      </c>
      <c r="B130" s="26" t="s">
        <v>24</v>
      </c>
      <c r="C130" s="30" t="s">
        <v>137</v>
      </c>
      <c r="D130" s="31" t="str">
        <f aca="true" t="shared" si="14" ref="D130:D161">MID(C130,1,FIND(" ",C130)+1)</f>
        <v>Прохорчук М</v>
      </c>
      <c r="E130" s="31" t="str">
        <f aca="true" t="shared" si="15" ref="E130:E161">MID(C130,FIND(" ",C130,FIND(" ",C130)+1)+1,1)</f>
        <v>В</v>
      </c>
      <c r="F130" s="31" t="str">
        <f t="shared" si="9"/>
        <v>м</v>
      </c>
      <c r="G130" s="30" t="str">
        <f t="shared" si="13"/>
        <v>Прохорчук Максим Викторович</v>
      </c>
      <c r="H130" s="26">
        <v>1972</v>
      </c>
      <c r="I130" s="26">
        <v>1</v>
      </c>
      <c r="J130" s="26" t="s">
        <v>37</v>
      </c>
      <c r="K130" s="26" t="s">
        <v>27</v>
      </c>
    </row>
    <row r="131" spans="1:11" ht="15">
      <c r="A131" s="36">
        <v>130</v>
      </c>
      <c r="B131" s="26" t="s">
        <v>24</v>
      </c>
      <c r="C131" s="30" t="s">
        <v>138</v>
      </c>
      <c r="D131" s="31" t="str">
        <f t="shared" si="14"/>
        <v>Пуговкин А</v>
      </c>
      <c r="E131" s="31" t="str">
        <f t="shared" si="15"/>
        <v>Н</v>
      </c>
      <c r="F131" s="31" t="str">
        <f aca="true" t="shared" si="16" ref="F131:F193">B131</f>
        <v>м</v>
      </c>
      <c r="G131" s="30" t="str">
        <f aca="true" t="shared" si="17" ref="G131:G162">C131</f>
        <v>Пуговкин Антон Николаевич</v>
      </c>
      <c r="H131" s="26">
        <v>1978</v>
      </c>
      <c r="I131" s="26" t="s">
        <v>45</v>
      </c>
      <c r="J131" s="26" t="s">
        <v>139</v>
      </c>
      <c r="K131" s="26" t="s">
        <v>27</v>
      </c>
    </row>
    <row r="132" spans="1:11" ht="15">
      <c r="A132" s="36">
        <v>131</v>
      </c>
      <c r="B132" s="26" t="s">
        <v>24</v>
      </c>
      <c r="C132" s="30" t="s">
        <v>140</v>
      </c>
      <c r="D132" s="31" t="str">
        <f t="shared" si="14"/>
        <v>Пучков А</v>
      </c>
      <c r="E132" s="31" t="str">
        <f t="shared" si="15"/>
        <v>П</v>
      </c>
      <c r="F132" s="31" t="str">
        <f t="shared" si="16"/>
        <v>м</v>
      </c>
      <c r="G132" s="30" t="str">
        <f t="shared" si="17"/>
        <v>Пучков Артем Павлович</v>
      </c>
      <c r="H132" s="26">
        <v>1983</v>
      </c>
      <c r="I132" s="26">
        <v>1</v>
      </c>
      <c r="J132" s="26" t="s">
        <v>79</v>
      </c>
      <c r="K132" s="26" t="s">
        <v>27</v>
      </c>
    </row>
    <row r="133" spans="1:11" ht="15">
      <c r="A133" s="36">
        <v>132</v>
      </c>
      <c r="B133" s="26" t="s">
        <v>186</v>
      </c>
      <c r="C133" s="30" t="s">
        <v>238</v>
      </c>
      <c r="D133" s="31" t="str">
        <f t="shared" si="14"/>
        <v>Пьянкова Е</v>
      </c>
      <c r="E133" s="31" t="str">
        <f t="shared" si="15"/>
        <v>И</v>
      </c>
      <c r="F133" s="31" t="str">
        <f t="shared" si="16"/>
        <v>ж</v>
      </c>
      <c r="G133" s="30" t="str">
        <f t="shared" si="17"/>
        <v>Пьянкова Екатерина Ивановна</v>
      </c>
      <c r="H133" s="26">
        <v>1990</v>
      </c>
      <c r="I133" s="26">
        <v>3</v>
      </c>
      <c r="J133" s="26" t="s">
        <v>29</v>
      </c>
      <c r="K133" s="26" t="s">
        <v>210</v>
      </c>
    </row>
    <row r="134" spans="1:11" ht="15">
      <c r="A134" s="36">
        <v>133</v>
      </c>
      <c r="B134" s="26" t="s">
        <v>24</v>
      </c>
      <c r="C134" s="30" t="s">
        <v>141</v>
      </c>
      <c r="D134" s="31" t="str">
        <f t="shared" si="14"/>
        <v>Раилко Ю</v>
      </c>
      <c r="E134" s="31" t="str">
        <f t="shared" si="15"/>
        <v>Б</v>
      </c>
      <c r="F134" s="31" t="str">
        <f t="shared" si="16"/>
        <v>м</v>
      </c>
      <c r="G134" s="30" t="str">
        <f t="shared" si="17"/>
        <v>Раилко Юрий Борисович</v>
      </c>
      <c r="H134" s="26">
        <v>1971</v>
      </c>
      <c r="I134" s="26" t="s">
        <v>45</v>
      </c>
      <c r="J134" s="26" t="s">
        <v>29</v>
      </c>
      <c r="K134" s="26" t="s">
        <v>27</v>
      </c>
    </row>
    <row r="135" spans="1:11" ht="15">
      <c r="A135" s="36">
        <v>134</v>
      </c>
      <c r="B135" s="26" t="s">
        <v>186</v>
      </c>
      <c r="C135" s="30" t="s">
        <v>298</v>
      </c>
      <c r="D135" s="31" t="str">
        <f t="shared" si="14"/>
        <v>Рерих Е</v>
      </c>
      <c r="E135" s="31" t="str">
        <f t="shared" si="15"/>
        <v>В</v>
      </c>
      <c r="F135" s="31" t="str">
        <f t="shared" si="16"/>
        <v>ж</v>
      </c>
      <c r="G135" s="31" t="str">
        <f t="shared" si="17"/>
        <v>Рерих Екатерина Владимировна</v>
      </c>
      <c r="H135" s="26">
        <v>1980</v>
      </c>
      <c r="I135" s="26">
        <v>3</v>
      </c>
      <c r="J135" s="26" t="s">
        <v>29</v>
      </c>
      <c r="K135" s="26" t="s">
        <v>27</v>
      </c>
    </row>
    <row r="136" spans="1:11" ht="15">
      <c r="A136" s="36">
        <v>135</v>
      </c>
      <c r="B136" s="26" t="s">
        <v>24</v>
      </c>
      <c r="C136" s="30" t="s">
        <v>142</v>
      </c>
      <c r="D136" s="31" t="str">
        <f t="shared" si="14"/>
        <v>Романьков А</v>
      </c>
      <c r="E136" s="31" t="str">
        <f t="shared" si="15"/>
        <v>С</v>
      </c>
      <c r="F136" s="31" t="str">
        <f t="shared" si="16"/>
        <v>м</v>
      </c>
      <c r="G136" s="30" t="str">
        <f t="shared" si="17"/>
        <v>Романьков Антон Сергеевич                                   </v>
      </c>
      <c r="H136" s="26">
        <v>1986</v>
      </c>
      <c r="I136" s="26">
        <v>3</v>
      </c>
      <c r="J136" s="26" t="s">
        <v>31</v>
      </c>
      <c r="K136" s="26" t="s">
        <v>32</v>
      </c>
    </row>
    <row r="137" spans="1:11" ht="15">
      <c r="A137" s="36">
        <v>136</v>
      </c>
      <c r="B137" s="26" t="s">
        <v>186</v>
      </c>
      <c r="C137" s="30" t="s">
        <v>239</v>
      </c>
      <c r="D137" s="31" t="str">
        <f t="shared" si="14"/>
        <v>Рукосуева Е</v>
      </c>
      <c r="E137" s="31" t="str">
        <f t="shared" si="15"/>
        <v>П</v>
      </c>
      <c r="F137" s="31" t="str">
        <f t="shared" si="16"/>
        <v>ж</v>
      </c>
      <c r="G137" s="30" t="str">
        <f t="shared" si="17"/>
        <v>Рукосуева Елена Петровна</v>
      </c>
      <c r="H137" s="26">
        <v>1984</v>
      </c>
      <c r="I137" s="26">
        <v>3</v>
      </c>
      <c r="J137" s="26" t="s">
        <v>29</v>
      </c>
      <c r="K137" s="26" t="s">
        <v>27</v>
      </c>
    </row>
    <row r="138" spans="1:11" ht="15">
      <c r="A138" s="36">
        <v>137</v>
      </c>
      <c r="B138" s="26" t="s">
        <v>186</v>
      </c>
      <c r="C138" s="30" t="s">
        <v>240</v>
      </c>
      <c r="D138" s="31" t="str">
        <f t="shared" si="14"/>
        <v>Рябова И</v>
      </c>
      <c r="E138" s="31" t="str">
        <f t="shared" si="15"/>
        <v>С</v>
      </c>
      <c r="F138" s="31" t="str">
        <f t="shared" si="16"/>
        <v>ж</v>
      </c>
      <c r="G138" s="30" t="str">
        <f t="shared" si="17"/>
        <v>Рябова Ирина Сергеевна</v>
      </c>
      <c r="H138" s="26">
        <v>1984</v>
      </c>
      <c r="I138" s="26">
        <v>3</v>
      </c>
      <c r="J138" s="26" t="s">
        <v>29</v>
      </c>
      <c r="K138" s="26" t="s">
        <v>210</v>
      </c>
    </row>
    <row r="139" spans="1:11" ht="15">
      <c r="A139" s="36">
        <v>138</v>
      </c>
      <c r="B139" s="26" t="s">
        <v>24</v>
      </c>
      <c r="C139" s="30" t="s">
        <v>143</v>
      </c>
      <c r="D139" s="31" t="str">
        <f t="shared" si="14"/>
        <v>Рязанов В</v>
      </c>
      <c r="E139" s="31" t="str">
        <f t="shared" si="15"/>
        <v>В</v>
      </c>
      <c r="F139" s="31" t="str">
        <f t="shared" si="16"/>
        <v>м</v>
      </c>
      <c r="G139" s="30" t="str">
        <f t="shared" si="17"/>
        <v>Рязанов Владимир Владимирович</v>
      </c>
      <c r="H139" s="26">
        <v>1990</v>
      </c>
      <c r="I139" s="26">
        <v>3</v>
      </c>
      <c r="J139" s="26" t="s">
        <v>61</v>
      </c>
      <c r="K139" s="26" t="s">
        <v>49</v>
      </c>
    </row>
    <row r="140" spans="1:11" ht="15">
      <c r="A140" s="36">
        <v>139</v>
      </c>
      <c r="B140" s="26" t="s">
        <v>186</v>
      </c>
      <c r="C140" s="30" t="s">
        <v>241</v>
      </c>
      <c r="D140" s="31" t="str">
        <f t="shared" si="14"/>
        <v>Савина А</v>
      </c>
      <c r="E140" s="31" t="str">
        <f t="shared" si="15"/>
        <v>К</v>
      </c>
      <c r="F140" s="31" t="str">
        <f t="shared" si="16"/>
        <v>ж</v>
      </c>
      <c r="G140" s="30" t="str">
        <f t="shared" si="17"/>
        <v>Савина Анна Константиновна</v>
      </c>
      <c r="H140" s="26">
        <v>1987</v>
      </c>
      <c r="I140" s="26">
        <v>3</v>
      </c>
      <c r="J140" s="26" t="s">
        <v>29</v>
      </c>
      <c r="K140" s="26" t="s">
        <v>27</v>
      </c>
    </row>
    <row r="141" spans="1:11" ht="15">
      <c r="A141" s="36">
        <v>140</v>
      </c>
      <c r="B141" s="26" t="s">
        <v>24</v>
      </c>
      <c r="C141" s="30" t="s">
        <v>144</v>
      </c>
      <c r="D141" s="31" t="str">
        <f t="shared" si="14"/>
        <v>Савоськин А</v>
      </c>
      <c r="E141" s="31" t="str">
        <f t="shared" si="15"/>
        <v>И</v>
      </c>
      <c r="F141" s="31" t="str">
        <f t="shared" si="16"/>
        <v>м</v>
      </c>
      <c r="G141" s="30" t="str">
        <f t="shared" si="17"/>
        <v>Савоськин Антон Игоревич</v>
      </c>
      <c r="H141" s="26">
        <v>1986</v>
      </c>
      <c r="I141" s="26">
        <v>2</v>
      </c>
      <c r="J141" s="26" t="s">
        <v>29</v>
      </c>
      <c r="K141" s="26" t="s">
        <v>27</v>
      </c>
    </row>
    <row r="142" spans="1:11" ht="15">
      <c r="A142" s="36">
        <v>141</v>
      </c>
      <c r="B142" s="26" t="s">
        <v>24</v>
      </c>
      <c r="C142" s="30" t="s">
        <v>145</v>
      </c>
      <c r="D142" s="31" t="str">
        <f t="shared" si="14"/>
        <v>Сафин Р</v>
      </c>
      <c r="E142" s="31" t="str">
        <f t="shared" si="15"/>
        <v>Р</v>
      </c>
      <c r="F142" s="31" t="str">
        <f t="shared" si="16"/>
        <v>м</v>
      </c>
      <c r="G142" s="30" t="str">
        <f t="shared" si="17"/>
        <v>Сафин Рафаил Равильевич</v>
      </c>
      <c r="H142" s="26">
        <v>1978</v>
      </c>
      <c r="I142" s="26">
        <v>3</v>
      </c>
      <c r="J142" s="26" t="s">
        <v>42</v>
      </c>
      <c r="K142" s="26" t="s">
        <v>27</v>
      </c>
    </row>
    <row r="143" spans="1:11" ht="15">
      <c r="A143" s="36">
        <v>142</v>
      </c>
      <c r="B143" s="26" t="s">
        <v>24</v>
      </c>
      <c r="C143" s="30" t="s">
        <v>146</v>
      </c>
      <c r="D143" s="31" t="str">
        <f t="shared" si="14"/>
        <v>Сахачев А</v>
      </c>
      <c r="E143" s="31" t="str">
        <f t="shared" si="15"/>
        <v>С</v>
      </c>
      <c r="F143" s="31" t="str">
        <f t="shared" si="16"/>
        <v>м</v>
      </c>
      <c r="G143" s="30" t="str">
        <f t="shared" si="17"/>
        <v>Сахачев Алексей Сергеевич</v>
      </c>
      <c r="H143" s="26">
        <v>1983</v>
      </c>
      <c r="I143" s="26">
        <v>3</v>
      </c>
      <c r="J143" s="26" t="s">
        <v>29</v>
      </c>
      <c r="K143" s="26" t="s">
        <v>27</v>
      </c>
    </row>
    <row r="144" spans="1:11" ht="15">
      <c r="A144" s="36">
        <v>143</v>
      </c>
      <c r="B144" s="26" t="s">
        <v>24</v>
      </c>
      <c r="C144" s="30" t="s">
        <v>147</v>
      </c>
      <c r="D144" s="31" t="str">
        <f t="shared" si="14"/>
        <v>Сверкунов Е</v>
      </c>
      <c r="E144" s="31" t="str">
        <f t="shared" si="15"/>
        <v>С</v>
      </c>
      <c r="F144" s="31" t="str">
        <f t="shared" si="16"/>
        <v>м</v>
      </c>
      <c r="G144" s="30" t="str">
        <f t="shared" si="17"/>
        <v>Сверкунов Евгений Сергеевич</v>
      </c>
      <c r="H144" s="26">
        <v>1985</v>
      </c>
      <c r="I144" s="26">
        <v>3</v>
      </c>
      <c r="J144" s="26" t="s">
        <v>42</v>
      </c>
      <c r="K144" s="26" t="s">
        <v>27</v>
      </c>
    </row>
    <row r="145" spans="1:11" ht="15">
      <c r="A145" s="36">
        <v>144</v>
      </c>
      <c r="B145" s="26" t="s">
        <v>24</v>
      </c>
      <c r="C145" s="30" t="s">
        <v>148</v>
      </c>
      <c r="D145" s="31" t="str">
        <f t="shared" si="14"/>
        <v>Севрюк И</v>
      </c>
      <c r="E145" s="31" t="str">
        <f t="shared" si="15"/>
        <v>С</v>
      </c>
      <c r="F145" s="31" t="str">
        <f t="shared" si="16"/>
        <v>м</v>
      </c>
      <c r="G145" s="30" t="str">
        <f t="shared" si="17"/>
        <v>Севрюк Илья Сергеевич</v>
      </c>
      <c r="H145" s="26">
        <v>1991</v>
      </c>
      <c r="I145" s="26">
        <v>3</v>
      </c>
      <c r="J145" s="26" t="s">
        <v>26</v>
      </c>
      <c r="K145" s="26" t="s">
        <v>27</v>
      </c>
    </row>
    <row r="146" spans="1:11" ht="15">
      <c r="A146" s="36">
        <v>145</v>
      </c>
      <c r="B146" s="26" t="s">
        <v>24</v>
      </c>
      <c r="C146" s="30" t="s">
        <v>149</v>
      </c>
      <c r="D146" s="31" t="str">
        <f t="shared" si="14"/>
        <v>Сергеев К</v>
      </c>
      <c r="E146" s="31" t="str">
        <f t="shared" si="15"/>
        <v>С</v>
      </c>
      <c r="F146" s="31" t="str">
        <f t="shared" si="16"/>
        <v>м</v>
      </c>
      <c r="G146" s="30" t="str">
        <f t="shared" si="17"/>
        <v>Сергеев Кирилл Сергеевич</v>
      </c>
      <c r="H146" s="26">
        <v>1984</v>
      </c>
      <c r="I146" s="26">
        <v>3</v>
      </c>
      <c r="J146" s="26" t="s">
        <v>29</v>
      </c>
      <c r="K146" s="26" t="s">
        <v>27</v>
      </c>
    </row>
    <row r="147" spans="1:11" ht="15">
      <c r="A147" s="36">
        <v>146</v>
      </c>
      <c r="B147" s="26" t="s">
        <v>24</v>
      </c>
      <c r="C147" s="30" t="s">
        <v>150</v>
      </c>
      <c r="D147" s="31" t="str">
        <f t="shared" si="14"/>
        <v>Сикилинда А</v>
      </c>
      <c r="E147" s="31" t="str">
        <f t="shared" si="15"/>
        <v>Н</v>
      </c>
      <c r="F147" s="31" t="str">
        <f t="shared" si="16"/>
        <v>м</v>
      </c>
      <c r="G147" s="30" t="str">
        <f t="shared" si="17"/>
        <v>Сикилинда Алексей Николаевич</v>
      </c>
      <c r="H147" s="26">
        <v>1976</v>
      </c>
      <c r="I147" s="26" t="s">
        <v>41</v>
      </c>
      <c r="J147" s="26" t="s">
        <v>29</v>
      </c>
      <c r="K147" s="26" t="s">
        <v>27</v>
      </c>
    </row>
    <row r="148" spans="1:11" ht="15">
      <c r="A148" s="36">
        <v>147</v>
      </c>
      <c r="B148" s="26" t="s">
        <v>186</v>
      </c>
      <c r="C148" s="30" t="s">
        <v>242</v>
      </c>
      <c r="D148" s="31" t="str">
        <f t="shared" si="14"/>
        <v>Смеловская М</v>
      </c>
      <c r="E148" s="31" t="str">
        <f t="shared" si="15"/>
        <v>С</v>
      </c>
      <c r="F148" s="31" t="str">
        <f t="shared" si="16"/>
        <v>ж</v>
      </c>
      <c r="G148" s="30" t="str">
        <f t="shared" si="17"/>
        <v>Смеловская Мария Сергеевна</v>
      </c>
      <c r="H148" s="26">
        <v>1981</v>
      </c>
      <c r="I148" s="26" t="s">
        <v>45</v>
      </c>
      <c r="J148" s="26" t="s">
        <v>118</v>
      </c>
      <c r="K148" s="26" t="s">
        <v>27</v>
      </c>
    </row>
    <row r="149" spans="1:11" ht="15">
      <c r="A149" s="36">
        <v>148</v>
      </c>
      <c r="B149" s="26" t="s">
        <v>24</v>
      </c>
      <c r="C149" s="30" t="s">
        <v>151</v>
      </c>
      <c r="D149" s="31" t="str">
        <f t="shared" si="14"/>
        <v>Соловьев И</v>
      </c>
      <c r="E149" s="31" t="str">
        <f t="shared" si="15"/>
        <v>Н</v>
      </c>
      <c r="F149" s="31" t="str">
        <f t="shared" si="16"/>
        <v>м</v>
      </c>
      <c r="G149" s="30" t="str">
        <f t="shared" si="17"/>
        <v>Соловьев Иван Николаевич</v>
      </c>
      <c r="H149" s="26">
        <v>1996</v>
      </c>
      <c r="I149" s="26">
        <v>3</v>
      </c>
      <c r="J149" s="26" t="s">
        <v>29</v>
      </c>
      <c r="K149" s="26" t="s">
        <v>27</v>
      </c>
    </row>
    <row r="150" spans="1:11" ht="15">
      <c r="A150" s="36">
        <v>149</v>
      </c>
      <c r="B150" s="26" t="s">
        <v>24</v>
      </c>
      <c r="C150" s="30" t="s">
        <v>152</v>
      </c>
      <c r="D150" s="31" t="str">
        <f t="shared" si="14"/>
        <v>Соломатов В</v>
      </c>
      <c r="E150" s="31" t="str">
        <f t="shared" si="15"/>
        <v>А</v>
      </c>
      <c r="F150" s="31" t="str">
        <f t="shared" si="16"/>
        <v>м</v>
      </c>
      <c r="G150" s="30" t="str">
        <f t="shared" si="17"/>
        <v>Соломатов Виктор Александрович</v>
      </c>
      <c r="H150" s="26">
        <v>1981</v>
      </c>
      <c r="I150" s="26">
        <v>2</v>
      </c>
      <c r="J150" s="26" t="s">
        <v>29</v>
      </c>
      <c r="K150" s="26" t="s">
        <v>27</v>
      </c>
    </row>
    <row r="151" spans="1:11" ht="15">
      <c r="A151" s="36">
        <v>150</v>
      </c>
      <c r="B151" s="26" t="s">
        <v>186</v>
      </c>
      <c r="C151" s="30" t="s">
        <v>243</v>
      </c>
      <c r="D151" s="31" t="str">
        <f t="shared" si="14"/>
        <v>Соляк К</v>
      </c>
      <c r="E151" s="31" t="str">
        <f t="shared" si="15"/>
        <v>С</v>
      </c>
      <c r="F151" s="31" t="str">
        <f t="shared" si="16"/>
        <v>ж</v>
      </c>
      <c r="G151" s="30" t="str">
        <f t="shared" si="17"/>
        <v>Соляк Ксения С</v>
      </c>
      <c r="H151" s="26">
        <v>1989</v>
      </c>
      <c r="I151" s="26">
        <v>3</v>
      </c>
      <c r="J151" s="26" t="s">
        <v>26</v>
      </c>
      <c r="K151" s="26" t="s">
        <v>27</v>
      </c>
    </row>
    <row r="152" spans="1:11" ht="15">
      <c r="A152" s="36">
        <v>151</v>
      </c>
      <c r="B152" s="26" t="s">
        <v>24</v>
      </c>
      <c r="C152" s="30" t="s">
        <v>153</v>
      </c>
      <c r="D152" s="31" t="str">
        <f t="shared" si="14"/>
        <v>Сорокин Е</v>
      </c>
      <c r="E152" s="31" t="str">
        <f t="shared" si="15"/>
        <v>Е</v>
      </c>
      <c r="F152" s="31" t="str">
        <f t="shared" si="16"/>
        <v>м</v>
      </c>
      <c r="G152" s="30" t="str">
        <f t="shared" si="17"/>
        <v>Сорокин Евгений Евгеньевич</v>
      </c>
      <c r="H152" s="26">
        <v>1983</v>
      </c>
      <c r="I152" s="26">
        <v>3</v>
      </c>
      <c r="J152" s="26" t="s">
        <v>42</v>
      </c>
      <c r="K152" s="26" t="s">
        <v>27</v>
      </c>
    </row>
    <row r="153" spans="1:11" ht="15">
      <c r="A153" s="36">
        <v>152</v>
      </c>
      <c r="B153" s="26" t="s">
        <v>186</v>
      </c>
      <c r="C153" s="30" t="s">
        <v>244</v>
      </c>
      <c r="D153" s="31" t="str">
        <f t="shared" si="14"/>
        <v>Сорокина Н</v>
      </c>
      <c r="E153" s="31" t="str">
        <f t="shared" si="15"/>
        <v>О</v>
      </c>
      <c r="F153" s="31" t="str">
        <f t="shared" si="16"/>
        <v>ж</v>
      </c>
      <c r="G153" s="30" t="str">
        <f t="shared" si="17"/>
        <v>Сорокина Нигина Омоновна</v>
      </c>
      <c r="H153" s="26">
        <v>1992</v>
      </c>
      <c r="I153" s="26">
        <v>3</v>
      </c>
      <c r="J153" s="26" t="s">
        <v>102</v>
      </c>
      <c r="K153" s="26" t="s">
        <v>27</v>
      </c>
    </row>
    <row r="154" spans="1:11" ht="15">
      <c r="A154" s="36">
        <v>153</v>
      </c>
      <c r="B154" s="26" t="s">
        <v>24</v>
      </c>
      <c r="C154" s="30" t="s">
        <v>154</v>
      </c>
      <c r="D154" s="31" t="str">
        <f t="shared" si="14"/>
        <v>Стариков Д</v>
      </c>
      <c r="E154" s="31" t="str">
        <f t="shared" si="15"/>
        <v>Н</v>
      </c>
      <c r="F154" s="31" t="str">
        <f t="shared" si="16"/>
        <v>м</v>
      </c>
      <c r="G154" s="30" t="str">
        <f t="shared" si="17"/>
        <v>Стариков Дмитрий Николаевич</v>
      </c>
      <c r="H154" s="26">
        <v>1981</v>
      </c>
      <c r="I154" s="26">
        <v>3</v>
      </c>
      <c r="J154" s="26" t="s">
        <v>29</v>
      </c>
      <c r="K154" s="26" t="s">
        <v>27</v>
      </c>
    </row>
    <row r="155" spans="1:11" ht="15">
      <c r="A155" s="36">
        <v>154</v>
      </c>
      <c r="B155" s="26" t="s">
        <v>24</v>
      </c>
      <c r="C155" s="30" t="s">
        <v>155</v>
      </c>
      <c r="D155" s="31" t="str">
        <f t="shared" si="14"/>
        <v>Старовойтов Ю</v>
      </c>
      <c r="E155" s="31" t="str">
        <f t="shared" si="15"/>
        <v>С</v>
      </c>
      <c r="F155" s="31" t="str">
        <f t="shared" si="16"/>
        <v>м</v>
      </c>
      <c r="G155" s="30" t="str">
        <f t="shared" si="17"/>
        <v>Старовойтов Юрий Сергеевич</v>
      </c>
      <c r="H155" s="26">
        <v>1996</v>
      </c>
      <c r="I155" s="26">
        <v>3</v>
      </c>
      <c r="J155" s="26" t="s">
        <v>29</v>
      </c>
      <c r="K155" s="26" t="s">
        <v>27</v>
      </c>
    </row>
    <row r="156" spans="1:11" ht="15">
      <c r="A156" s="36">
        <v>155</v>
      </c>
      <c r="B156" s="26" t="s">
        <v>24</v>
      </c>
      <c r="C156" s="30" t="s">
        <v>156</v>
      </c>
      <c r="D156" s="31" t="str">
        <f t="shared" si="14"/>
        <v>Сысоев Р</v>
      </c>
      <c r="E156" s="31" t="str">
        <f t="shared" si="15"/>
        <v>В</v>
      </c>
      <c r="F156" s="31" t="str">
        <f t="shared" si="16"/>
        <v>м</v>
      </c>
      <c r="G156" s="30" t="str">
        <f t="shared" si="17"/>
        <v>Сысоев Роман Валерьевич</v>
      </c>
      <c r="H156" s="26">
        <v>1974</v>
      </c>
      <c r="I156" s="26" t="s">
        <v>41</v>
      </c>
      <c r="J156" s="26" t="s">
        <v>81</v>
      </c>
      <c r="K156" s="26" t="s">
        <v>27</v>
      </c>
    </row>
    <row r="157" spans="1:11" ht="15">
      <c r="A157" s="36">
        <v>156</v>
      </c>
      <c r="B157" s="26" t="s">
        <v>24</v>
      </c>
      <c r="C157" s="30" t="s">
        <v>157</v>
      </c>
      <c r="D157" s="31" t="str">
        <f t="shared" si="14"/>
        <v>Теплых М</v>
      </c>
      <c r="E157" s="31" t="str">
        <f t="shared" si="15"/>
        <v>В</v>
      </c>
      <c r="F157" s="31" t="str">
        <f t="shared" si="16"/>
        <v>м</v>
      </c>
      <c r="G157" s="30" t="str">
        <f t="shared" si="17"/>
        <v>Теплых Михаил Владимирович</v>
      </c>
      <c r="H157" s="26">
        <v>1986</v>
      </c>
      <c r="I157" s="26" t="s">
        <v>45</v>
      </c>
      <c r="J157" s="26" t="s">
        <v>42</v>
      </c>
      <c r="K157" s="26" t="s">
        <v>27</v>
      </c>
    </row>
    <row r="158" spans="1:11" ht="15">
      <c r="A158" s="36">
        <v>157</v>
      </c>
      <c r="B158" s="26" t="s">
        <v>24</v>
      </c>
      <c r="C158" s="30" t="s">
        <v>158</v>
      </c>
      <c r="D158" s="31" t="str">
        <f t="shared" si="14"/>
        <v>Терентьев С</v>
      </c>
      <c r="E158" s="31" t="str">
        <f t="shared" si="15"/>
        <v>А</v>
      </c>
      <c r="F158" s="31" t="str">
        <f t="shared" si="16"/>
        <v>м</v>
      </c>
      <c r="G158" s="30" t="str">
        <f t="shared" si="17"/>
        <v>Терентьев Сергей Александрович</v>
      </c>
      <c r="H158" s="26">
        <v>1985</v>
      </c>
      <c r="I158" s="26" t="s">
        <v>45</v>
      </c>
      <c r="J158" s="26" t="s">
        <v>100</v>
      </c>
      <c r="K158" s="26" t="s">
        <v>27</v>
      </c>
    </row>
    <row r="159" spans="1:11" ht="15">
      <c r="A159" s="36">
        <v>158</v>
      </c>
      <c r="B159" s="26" t="s">
        <v>186</v>
      </c>
      <c r="C159" s="30" t="s">
        <v>245</v>
      </c>
      <c r="D159" s="31" t="str">
        <f t="shared" si="14"/>
        <v>Терентьева Г</v>
      </c>
      <c r="E159" s="31" t="str">
        <f t="shared" si="15"/>
        <v>А</v>
      </c>
      <c r="F159" s="31" t="str">
        <f t="shared" si="16"/>
        <v>ж</v>
      </c>
      <c r="G159" s="30" t="str">
        <f t="shared" si="17"/>
        <v>Терентьева Галина Александровна</v>
      </c>
      <c r="H159" s="26">
        <v>1989</v>
      </c>
      <c r="I159" s="26" t="s">
        <v>45</v>
      </c>
      <c r="J159" s="26" t="s">
        <v>100</v>
      </c>
      <c r="K159" s="26" t="s">
        <v>27</v>
      </c>
    </row>
    <row r="160" spans="1:11" ht="15">
      <c r="A160" s="36">
        <v>159</v>
      </c>
      <c r="B160" s="26" t="s">
        <v>186</v>
      </c>
      <c r="C160" s="30" t="s">
        <v>246</v>
      </c>
      <c r="D160" s="31" t="str">
        <f t="shared" si="14"/>
        <v>Терентьева Ю</v>
      </c>
      <c r="E160" s="31" t="str">
        <f t="shared" si="15"/>
        <v>В</v>
      </c>
      <c r="F160" s="31" t="str">
        <f t="shared" si="16"/>
        <v>ж</v>
      </c>
      <c r="G160" s="30" t="str">
        <f t="shared" si="17"/>
        <v>Терентьева Юлия Владимировна</v>
      </c>
      <c r="H160" s="26">
        <v>1983</v>
      </c>
      <c r="I160" s="26" t="s">
        <v>45</v>
      </c>
      <c r="J160" s="26" t="s">
        <v>73</v>
      </c>
      <c r="K160" s="26" t="s">
        <v>27</v>
      </c>
    </row>
    <row r="161" spans="1:11" ht="15">
      <c r="A161" s="36">
        <v>160</v>
      </c>
      <c r="B161" s="26" t="s">
        <v>186</v>
      </c>
      <c r="C161" s="30" t="s">
        <v>247</v>
      </c>
      <c r="D161" s="31" t="str">
        <f t="shared" si="14"/>
        <v>Терехова К</v>
      </c>
      <c r="E161" s="31" t="str">
        <f t="shared" si="15"/>
        <v>К</v>
      </c>
      <c r="F161" s="31" t="str">
        <f t="shared" si="16"/>
        <v>ж</v>
      </c>
      <c r="G161" s="30" t="str">
        <f t="shared" si="17"/>
        <v>Терехова Кристина Константиновна</v>
      </c>
      <c r="H161" s="26">
        <v>1989</v>
      </c>
      <c r="I161" s="26">
        <v>3</v>
      </c>
      <c r="J161" s="26" t="s">
        <v>29</v>
      </c>
      <c r="K161" s="26" t="s">
        <v>27</v>
      </c>
    </row>
    <row r="162" spans="1:11" ht="15">
      <c r="A162" s="36">
        <v>161</v>
      </c>
      <c r="B162" s="26" t="s">
        <v>24</v>
      </c>
      <c r="C162" s="30" t="s">
        <v>159</v>
      </c>
      <c r="D162" s="31" t="str">
        <f aca="true" t="shared" si="18" ref="D162:D193">MID(C162,1,FIND(" ",C162)+1)</f>
        <v>Тимофеев В</v>
      </c>
      <c r="E162" s="31" t="str">
        <f aca="true" t="shared" si="19" ref="E162:E193">MID(C162,FIND(" ",C162,FIND(" ",C162)+1)+1,1)</f>
        <v>М</v>
      </c>
      <c r="F162" s="31" t="str">
        <f t="shared" si="16"/>
        <v>м</v>
      </c>
      <c r="G162" s="30" t="str">
        <f t="shared" si="17"/>
        <v>Тимофеев Вячеслав Михайлович</v>
      </c>
      <c r="H162" s="26">
        <v>1984</v>
      </c>
      <c r="I162" s="26">
        <v>2</v>
      </c>
      <c r="J162" s="26" t="s">
        <v>37</v>
      </c>
      <c r="K162" s="26" t="s">
        <v>27</v>
      </c>
    </row>
    <row r="163" spans="1:11" ht="15">
      <c r="A163" s="36">
        <v>162</v>
      </c>
      <c r="B163" s="26" t="s">
        <v>186</v>
      </c>
      <c r="C163" s="30" t="s">
        <v>248</v>
      </c>
      <c r="D163" s="31" t="str">
        <f t="shared" si="18"/>
        <v>Ткаченко А</v>
      </c>
      <c r="E163" s="31" t="str">
        <f t="shared" si="19"/>
        <v>А</v>
      </c>
      <c r="F163" s="31" t="str">
        <f t="shared" si="16"/>
        <v>ж</v>
      </c>
      <c r="G163" s="30" t="str">
        <f aca="true" t="shared" si="20" ref="G163:G193">C163</f>
        <v>Ткаченко Анна Андреевна</v>
      </c>
      <c r="H163" s="26">
        <v>1990</v>
      </c>
      <c r="I163" s="26">
        <v>3</v>
      </c>
      <c r="J163" s="26" t="s">
        <v>113</v>
      </c>
      <c r="K163" s="26" t="s">
        <v>27</v>
      </c>
    </row>
    <row r="164" spans="1:11" ht="15">
      <c r="A164" s="36">
        <v>163</v>
      </c>
      <c r="B164" s="26" t="s">
        <v>24</v>
      </c>
      <c r="C164" s="30" t="s">
        <v>160</v>
      </c>
      <c r="D164" s="31" t="str">
        <f t="shared" si="18"/>
        <v>Толстихин Ф</v>
      </c>
      <c r="E164" s="31" t="str">
        <f t="shared" si="19"/>
        <v>В</v>
      </c>
      <c r="F164" s="31" t="str">
        <f t="shared" si="16"/>
        <v>м</v>
      </c>
      <c r="G164" s="30" t="str">
        <f t="shared" si="20"/>
        <v>Толстихин Федор Валерьевич</v>
      </c>
      <c r="H164" s="26">
        <v>1989</v>
      </c>
      <c r="I164" s="26">
        <v>3</v>
      </c>
      <c r="J164" s="26" t="s">
        <v>79</v>
      </c>
      <c r="K164" s="26" t="s">
        <v>27</v>
      </c>
    </row>
    <row r="165" spans="1:11" ht="15">
      <c r="A165" s="36">
        <v>164</v>
      </c>
      <c r="B165" s="26" t="s">
        <v>24</v>
      </c>
      <c r="C165" s="30" t="s">
        <v>161</v>
      </c>
      <c r="D165" s="31" t="str">
        <f t="shared" si="18"/>
        <v>Тортор Н</v>
      </c>
      <c r="E165" s="31" t="str">
        <f t="shared" si="19"/>
        <v>А</v>
      </c>
      <c r="F165" s="31" t="str">
        <f t="shared" si="16"/>
        <v>м</v>
      </c>
      <c r="G165" s="30" t="str">
        <f t="shared" si="20"/>
        <v>Тортор Николай Александрович</v>
      </c>
      <c r="H165" s="26">
        <v>1973</v>
      </c>
      <c r="I165" s="26">
        <v>3</v>
      </c>
      <c r="J165" s="26" t="s">
        <v>29</v>
      </c>
      <c r="K165" s="26" t="s">
        <v>27</v>
      </c>
    </row>
    <row r="166" spans="1:11" ht="15">
      <c r="A166" s="36">
        <v>165</v>
      </c>
      <c r="B166" s="26" t="s">
        <v>24</v>
      </c>
      <c r="C166" s="30" t="s">
        <v>162</v>
      </c>
      <c r="D166" s="31" t="str">
        <f t="shared" si="18"/>
        <v>Тухто М</v>
      </c>
      <c r="E166" s="31" t="str">
        <f t="shared" si="19"/>
        <v>Л</v>
      </c>
      <c r="F166" s="31" t="str">
        <f t="shared" si="16"/>
        <v>м</v>
      </c>
      <c r="G166" s="30" t="str">
        <f t="shared" si="20"/>
        <v>Тухто Михаил Леонидович</v>
      </c>
      <c r="H166" s="26">
        <v>1983</v>
      </c>
      <c r="I166" s="26">
        <v>3</v>
      </c>
      <c r="J166" s="26" t="s">
        <v>42</v>
      </c>
      <c r="K166" s="26" t="s">
        <v>27</v>
      </c>
    </row>
    <row r="167" spans="1:11" ht="15">
      <c r="A167" s="36">
        <v>166</v>
      </c>
      <c r="B167" s="26" t="s">
        <v>24</v>
      </c>
      <c r="C167" s="30" t="s">
        <v>163</v>
      </c>
      <c r="D167" s="31" t="str">
        <f t="shared" si="18"/>
        <v>Федоров Я</v>
      </c>
      <c r="E167" s="31" t="str">
        <f t="shared" si="19"/>
        <v>И</v>
      </c>
      <c r="F167" s="31" t="str">
        <f t="shared" si="16"/>
        <v>м</v>
      </c>
      <c r="G167" s="30" t="str">
        <f t="shared" si="20"/>
        <v>Федоров Ярослав Игоревич</v>
      </c>
      <c r="H167" s="26">
        <v>1991</v>
      </c>
      <c r="I167" s="26">
        <v>3</v>
      </c>
      <c r="J167" s="26" t="s">
        <v>26</v>
      </c>
      <c r="K167" s="26" t="s">
        <v>106</v>
      </c>
    </row>
    <row r="168" spans="1:11" ht="15">
      <c r="A168" s="36">
        <v>167</v>
      </c>
      <c r="B168" s="26" t="s">
        <v>24</v>
      </c>
      <c r="C168" s="30" t="s">
        <v>164</v>
      </c>
      <c r="D168" s="31" t="str">
        <f t="shared" si="18"/>
        <v>Филимонов И</v>
      </c>
      <c r="E168" s="31" t="str">
        <f t="shared" si="19"/>
        <v>В</v>
      </c>
      <c r="F168" s="31" t="str">
        <f t="shared" si="16"/>
        <v>м</v>
      </c>
      <c r="G168" s="30" t="str">
        <f t="shared" si="20"/>
        <v>Филимонов Игорь Владимирович</v>
      </c>
      <c r="H168" s="26">
        <v>1988</v>
      </c>
      <c r="I168" s="26">
        <v>2</v>
      </c>
      <c r="J168" s="26" t="s">
        <v>29</v>
      </c>
      <c r="K168" s="26" t="s">
        <v>27</v>
      </c>
    </row>
    <row r="169" spans="1:11" ht="15">
      <c r="A169" s="36">
        <v>168</v>
      </c>
      <c r="B169" s="26" t="s">
        <v>24</v>
      </c>
      <c r="C169" s="30" t="s">
        <v>165</v>
      </c>
      <c r="D169" s="31" t="str">
        <f t="shared" si="18"/>
        <v>Хвостенко М</v>
      </c>
      <c r="E169" s="31" t="str">
        <f t="shared" si="19"/>
        <v>О</v>
      </c>
      <c r="F169" s="31" t="str">
        <f t="shared" si="16"/>
        <v>м</v>
      </c>
      <c r="G169" s="30" t="str">
        <f t="shared" si="20"/>
        <v>Хвостенко Марк Олегович</v>
      </c>
      <c r="H169" s="26">
        <v>2004</v>
      </c>
      <c r="I169" s="26">
        <v>3</v>
      </c>
      <c r="J169" s="26" t="s">
        <v>110</v>
      </c>
      <c r="K169" s="26" t="s">
        <v>27</v>
      </c>
    </row>
    <row r="170" spans="1:11" ht="15">
      <c r="A170" s="36">
        <v>169</v>
      </c>
      <c r="B170" s="26" t="s">
        <v>24</v>
      </c>
      <c r="C170" s="30" t="s">
        <v>166</v>
      </c>
      <c r="D170" s="31" t="str">
        <f t="shared" si="18"/>
        <v>Хвостенко О</v>
      </c>
      <c r="E170" s="31" t="str">
        <f t="shared" si="19"/>
        <v>В</v>
      </c>
      <c r="F170" s="31" t="str">
        <f t="shared" si="16"/>
        <v>м</v>
      </c>
      <c r="G170" s="30" t="str">
        <f t="shared" si="20"/>
        <v>Хвостенко Олег Валерьевич</v>
      </c>
      <c r="H170" s="26">
        <v>1973</v>
      </c>
      <c r="I170" s="26" t="s">
        <v>45</v>
      </c>
      <c r="J170" s="26" t="s">
        <v>110</v>
      </c>
      <c r="K170" s="26" t="s">
        <v>27</v>
      </c>
    </row>
    <row r="171" spans="1:11" ht="15">
      <c r="A171" s="36">
        <v>170</v>
      </c>
      <c r="B171" s="26" t="s">
        <v>24</v>
      </c>
      <c r="C171" s="30" t="s">
        <v>167</v>
      </c>
      <c r="D171" s="31" t="str">
        <f t="shared" si="18"/>
        <v>Хмелев В</v>
      </c>
      <c r="E171" s="31" t="str">
        <f t="shared" si="19"/>
        <v>Л</v>
      </c>
      <c r="F171" s="31" t="str">
        <f t="shared" si="16"/>
        <v>м</v>
      </c>
      <c r="G171" s="30" t="str">
        <f t="shared" si="20"/>
        <v>Хмелев Виталий Леонидович</v>
      </c>
      <c r="H171" s="26">
        <v>1992</v>
      </c>
      <c r="I171" s="26">
        <v>3</v>
      </c>
      <c r="J171" s="26" t="s">
        <v>168</v>
      </c>
      <c r="K171" s="26" t="s">
        <v>129</v>
      </c>
    </row>
    <row r="172" spans="1:11" ht="15">
      <c r="A172" s="36">
        <v>171</v>
      </c>
      <c r="B172" s="26" t="s">
        <v>24</v>
      </c>
      <c r="C172" s="30" t="s">
        <v>169</v>
      </c>
      <c r="D172" s="31" t="str">
        <f t="shared" si="18"/>
        <v>Цыганков В</v>
      </c>
      <c r="E172" s="31" t="str">
        <f t="shared" si="19"/>
        <v>А</v>
      </c>
      <c r="F172" s="31" t="str">
        <f t="shared" si="16"/>
        <v>м</v>
      </c>
      <c r="G172" s="30" t="str">
        <f t="shared" si="20"/>
        <v>Цыганков Виктор Анатольевич</v>
      </c>
      <c r="H172" s="26">
        <v>1967</v>
      </c>
      <c r="I172" s="26" t="s">
        <v>45</v>
      </c>
      <c r="J172" s="26" t="s">
        <v>170</v>
      </c>
      <c r="K172" s="26" t="s">
        <v>27</v>
      </c>
    </row>
    <row r="173" spans="1:11" ht="15">
      <c r="A173" s="36">
        <v>172</v>
      </c>
      <c r="B173" s="26" t="s">
        <v>24</v>
      </c>
      <c r="C173" s="30" t="s">
        <v>297</v>
      </c>
      <c r="D173" s="31" t="str">
        <f t="shared" si="18"/>
        <v>Челтыргашев П</v>
      </c>
      <c r="E173" s="31" t="str">
        <f t="shared" si="19"/>
        <v>Н</v>
      </c>
      <c r="F173" s="31" t="str">
        <f t="shared" si="16"/>
        <v>м</v>
      </c>
      <c r="G173" s="31" t="str">
        <f t="shared" si="20"/>
        <v>Челтыргашев Павел Николаевич</v>
      </c>
      <c r="H173" s="26"/>
      <c r="I173" s="26"/>
      <c r="J173" s="26"/>
      <c r="K173" s="26"/>
    </row>
    <row r="174" spans="1:11" ht="15">
      <c r="A174" s="36">
        <v>173</v>
      </c>
      <c r="B174" s="26" t="s">
        <v>186</v>
      </c>
      <c r="C174" s="30" t="s">
        <v>249</v>
      </c>
      <c r="D174" s="31" t="str">
        <f t="shared" si="18"/>
        <v>Чепуштанова Ю</v>
      </c>
      <c r="E174" s="31" t="str">
        <f t="shared" si="19"/>
        <v>М</v>
      </c>
      <c r="F174" s="31" t="str">
        <f t="shared" si="16"/>
        <v>ж</v>
      </c>
      <c r="G174" s="30" t="str">
        <f t="shared" si="20"/>
        <v>Чепуштанова Юлия Михайловна</v>
      </c>
      <c r="H174" s="26">
        <v>1980</v>
      </c>
      <c r="I174" s="26">
        <v>2</v>
      </c>
      <c r="J174" s="26" t="s">
        <v>71</v>
      </c>
      <c r="K174" s="26" t="s">
        <v>27</v>
      </c>
    </row>
    <row r="175" spans="1:11" ht="15">
      <c r="A175" s="36">
        <v>174</v>
      </c>
      <c r="B175" s="26" t="s">
        <v>24</v>
      </c>
      <c r="C175" s="30" t="s">
        <v>172</v>
      </c>
      <c r="D175" s="31" t="str">
        <f t="shared" si="18"/>
        <v>Червяков А</v>
      </c>
      <c r="E175" s="31" t="str">
        <f t="shared" si="19"/>
        <v>С</v>
      </c>
      <c r="F175" s="31" t="str">
        <f t="shared" si="16"/>
        <v>м</v>
      </c>
      <c r="G175" s="30" t="str">
        <f t="shared" si="20"/>
        <v>Червяков Александр Сергеевич</v>
      </c>
      <c r="H175" s="26">
        <v>1985</v>
      </c>
      <c r="I175" s="26">
        <v>2</v>
      </c>
      <c r="J175" s="26" t="s">
        <v>37</v>
      </c>
      <c r="K175" s="26" t="s">
        <v>27</v>
      </c>
    </row>
    <row r="176" spans="1:11" ht="15">
      <c r="A176" s="36">
        <v>175</v>
      </c>
      <c r="B176" s="26" t="s">
        <v>24</v>
      </c>
      <c r="C176" s="30" t="s">
        <v>171</v>
      </c>
      <c r="D176" s="31" t="str">
        <f t="shared" si="18"/>
        <v>Чернов И</v>
      </c>
      <c r="E176" s="31" t="str">
        <f t="shared" si="19"/>
        <v>И</v>
      </c>
      <c r="F176" s="31" t="str">
        <f t="shared" si="16"/>
        <v>м</v>
      </c>
      <c r="G176" s="30" t="str">
        <f t="shared" si="20"/>
        <v>Чернов Игорь Иванович</v>
      </c>
      <c r="H176" s="26">
        <v>1959</v>
      </c>
      <c r="I176" s="26">
        <v>3</v>
      </c>
      <c r="J176" s="26" t="s">
        <v>29</v>
      </c>
      <c r="K176" s="26" t="s">
        <v>27</v>
      </c>
    </row>
    <row r="177" spans="1:11" ht="15">
      <c r="A177" s="36">
        <v>176</v>
      </c>
      <c r="B177" s="26" t="s">
        <v>24</v>
      </c>
      <c r="C177" s="30" t="s">
        <v>173</v>
      </c>
      <c r="D177" s="31" t="str">
        <f t="shared" si="18"/>
        <v>Черняков В</v>
      </c>
      <c r="E177" s="31" t="str">
        <f t="shared" si="19"/>
        <v>С</v>
      </c>
      <c r="F177" s="31" t="str">
        <f t="shared" si="16"/>
        <v>м</v>
      </c>
      <c r="G177" s="30" t="str">
        <f t="shared" si="20"/>
        <v>Черняков Василий Сергеевич</v>
      </c>
      <c r="H177" s="26">
        <v>1992</v>
      </c>
      <c r="I177" s="26">
        <v>3</v>
      </c>
      <c r="J177" s="26" t="s">
        <v>110</v>
      </c>
      <c r="K177" s="26" t="s">
        <v>27</v>
      </c>
    </row>
    <row r="178" spans="1:11" ht="15">
      <c r="A178" s="36">
        <v>177</v>
      </c>
      <c r="B178" s="26" t="s">
        <v>24</v>
      </c>
      <c r="C178" s="30" t="s">
        <v>174</v>
      </c>
      <c r="D178" s="31" t="str">
        <f t="shared" si="18"/>
        <v>Чуркин В</v>
      </c>
      <c r="E178" s="31" t="str">
        <f t="shared" si="19"/>
        <v>М</v>
      </c>
      <c r="F178" s="31" t="str">
        <f t="shared" si="16"/>
        <v>м</v>
      </c>
      <c r="G178" s="30" t="str">
        <f t="shared" si="20"/>
        <v>Чуркин Вадим Маркович</v>
      </c>
      <c r="H178" s="26">
        <v>1996</v>
      </c>
      <c r="I178" s="26">
        <v>3</v>
      </c>
      <c r="J178" s="26" t="s">
        <v>175</v>
      </c>
      <c r="K178" s="26" t="s">
        <v>27</v>
      </c>
    </row>
    <row r="179" spans="1:11" ht="15">
      <c r="A179" s="36">
        <v>178</v>
      </c>
      <c r="B179" s="26" t="s">
        <v>24</v>
      </c>
      <c r="C179" s="30" t="s">
        <v>176</v>
      </c>
      <c r="D179" s="31" t="str">
        <f t="shared" si="18"/>
        <v>Шабанов К</v>
      </c>
      <c r="E179" s="31" t="str">
        <f t="shared" si="19"/>
        <v>А</v>
      </c>
      <c r="F179" s="31" t="str">
        <f t="shared" si="16"/>
        <v>м</v>
      </c>
      <c r="G179" s="30" t="str">
        <f t="shared" si="20"/>
        <v>Шабанов Кирилл Андреевич</v>
      </c>
      <c r="H179" s="26">
        <v>1987</v>
      </c>
      <c r="I179" s="26">
        <v>3</v>
      </c>
      <c r="J179" s="26" t="s">
        <v>102</v>
      </c>
      <c r="K179" s="26" t="s">
        <v>27</v>
      </c>
    </row>
    <row r="180" spans="1:11" ht="15">
      <c r="A180" s="36">
        <v>179</v>
      </c>
      <c r="B180" s="26" t="s">
        <v>24</v>
      </c>
      <c r="C180" s="30" t="s">
        <v>177</v>
      </c>
      <c r="D180" s="31" t="str">
        <f t="shared" si="18"/>
        <v>Шабловский К</v>
      </c>
      <c r="E180" s="31" t="str">
        <f t="shared" si="19"/>
        <v>А</v>
      </c>
      <c r="F180" s="31" t="str">
        <f t="shared" si="16"/>
        <v>м</v>
      </c>
      <c r="G180" s="30" t="str">
        <f t="shared" si="20"/>
        <v>Шабловский Кирилл Антонович</v>
      </c>
      <c r="H180" s="26">
        <v>1993</v>
      </c>
      <c r="I180" s="26">
        <v>3</v>
      </c>
      <c r="J180" s="26" t="s">
        <v>110</v>
      </c>
      <c r="K180" s="26" t="s">
        <v>27</v>
      </c>
    </row>
    <row r="181" spans="1:11" ht="15">
      <c r="A181" s="36">
        <v>180</v>
      </c>
      <c r="B181" s="26" t="s">
        <v>24</v>
      </c>
      <c r="C181" s="30" t="s">
        <v>178</v>
      </c>
      <c r="D181" s="31" t="str">
        <f t="shared" si="18"/>
        <v>Шагин А</v>
      </c>
      <c r="E181" s="31" t="str">
        <f t="shared" si="19"/>
        <v>В</v>
      </c>
      <c r="F181" s="31" t="str">
        <f t="shared" si="16"/>
        <v>м</v>
      </c>
      <c r="G181" s="30" t="str">
        <f t="shared" si="20"/>
        <v>Шагин Андрей Владимирович</v>
      </c>
      <c r="H181" s="26">
        <v>1995</v>
      </c>
      <c r="I181" s="26" t="s">
        <v>41</v>
      </c>
      <c r="J181" s="26" t="s">
        <v>100</v>
      </c>
      <c r="K181" s="26" t="s">
        <v>27</v>
      </c>
    </row>
    <row r="182" spans="1:11" ht="15">
      <c r="A182" s="36">
        <v>181</v>
      </c>
      <c r="B182" s="26" t="s">
        <v>24</v>
      </c>
      <c r="C182" s="30" t="s">
        <v>179</v>
      </c>
      <c r="D182" s="31" t="str">
        <f t="shared" si="18"/>
        <v>Шаламов К</v>
      </c>
      <c r="E182" s="31" t="str">
        <f t="shared" si="19"/>
        <v>А</v>
      </c>
      <c r="F182" s="31" t="str">
        <f t="shared" si="16"/>
        <v>м</v>
      </c>
      <c r="G182" s="30" t="str">
        <f t="shared" si="20"/>
        <v>Шаламов Кирилл Андреевич</v>
      </c>
      <c r="H182" s="26">
        <v>1991</v>
      </c>
      <c r="I182" s="26">
        <v>1</v>
      </c>
      <c r="J182" s="26" t="s">
        <v>31</v>
      </c>
      <c r="K182" s="26" t="s">
        <v>32</v>
      </c>
    </row>
    <row r="183" spans="1:11" ht="15">
      <c r="A183" s="36">
        <v>182</v>
      </c>
      <c r="B183" s="26" t="s">
        <v>24</v>
      </c>
      <c r="C183" s="30" t="s">
        <v>180</v>
      </c>
      <c r="D183" s="31" t="str">
        <f t="shared" si="18"/>
        <v>Швайковский А</v>
      </c>
      <c r="E183" s="31" t="str">
        <f t="shared" si="19"/>
        <v>Г</v>
      </c>
      <c r="F183" s="31" t="str">
        <f t="shared" si="16"/>
        <v>м</v>
      </c>
      <c r="G183" s="30" t="str">
        <f t="shared" si="20"/>
        <v>Швайковский Александр Геннадьевич</v>
      </c>
      <c r="H183" s="26">
        <v>1983</v>
      </c>
      <c r="I183" s="26">
        <v>3</v>
      </c>
      <c r="J183" s="26" t="s">
        <v>29</v>
      </c>
      <c r="K183" s="26" t="s">
        <v>27</v>
      </c>
    </row>
    <row r="184" spans="1:11" ht="15">
      <c r="A184" s="36">
        <v>183</v>
      </c>
      <c r="B184" s="26" t="s">
        <v>24</v>
      </c>
      <c r="C184" s="30" t="s">
        <v>181</v>
      </c>
      <c r="D184" s="31" t="str">
        <f t="shared" si="18"/>
        <v>Шевцов А</v>
      </c>
      <c r="E184" s="31" t="str">
        <f t="shared" si="19"/>
        <v>П</v>
      </c>
      <c r="F184" s="31" t="str">
        <f t="shared" si="16"/>
        <v>м</v>
      </c>
      <c r="G184" s="30" t="str">
        <f t="shared" si="20"/>
        <v>Шевцов Анатолий Павлович</v>
      </c>
      <c r="H184" s="26">
        <v>1984</v>
      </c>
      <c r="I184" s="26">
        <v>2</v>
      </c>
      <c r="J184" s="26" t="s">
        <v>29</v>
      </c>
      <c r="K184" s="26" t="s">
        <v>27</v>
      </c>
    </row>
    <row r="185" spans="1:11" ht="15">
      <c r="A185" s="36">
        <v>184</v>
      </c>
      <c r="B185" s="26" t="s">
        <v>186</v>
      </c>
      <c r="C185" s="30" t="s">
        <v>250</v>
      </c>
      <c r="D185" s="31" t="str">
        <f t="shared" si="18"/>
        <v>Широкова И</v>
      </c>
      <c r="E185" s="31" t="str">
        <f t="shared" si="19"/>
        <v>В</v>
      </c>
      <c r="F185" s="31" t="str">
        <f t="shared" si="16"/>
        <v>ж</v>
      </c>
      <c r="G185" s="30" t="str">
        <f t="shared" si="20"/>
        <v>Широкова Инна Владимировна</v>
      </c>
      <c r="H185" s="26">
        <v>1991</v>
      </c>
      <c r="I185" s="26">
        <v>3</v>
      </c>
      <c r="J185" s="26" t="s">
        <v>29</v>
      </c>
      <c r="K185" s="26" t="s">
        <v>27</v>
      </c>
    </row>
    <row r="186" spans="1:11" ht="15">
      <c r="A186" s="36">
        <v>185</v>
      </c>
      <c r="B186" s="26" t="s">
        <v>24</v>
      </c>
      <c r="C186" s="30" t="s">
        <v>182</v>
      </c>
      <c r="D186" s="31" t="str">
        <f t="shared" si="18"/>
        <v>Шленских Д</v>
      </c>
      <c r="E186" s="31" t="str">
        <f t="shared" si="19"/>
        <v>В</v>
      </c>
      <c r="F186" s="31" t="str">
        <f t="shared" si="16"/>
        <v>м</v>
      </c>
      <c r="G186" s="30" t="str">
        <f t="shared" si="20"/>
        <v>Шленских Дмитрий Владимирович</v>
      </c>
      <c r="H186" s="26">
        <v>2000</v>
      </c>
      <c r="I186" s="26">
        <v>3</v>
      </c>
      <c r="J186" s="26" t="s">
        <v>29</v>
      </c>
      <c r="K186" s="26" t="s">
        <v>27</v>
      </c>
    </row>
    <row r="187" spans="1:11" ht="15">
      <c r="A187" s="36">
        <v>186</v>
      </c>
      <c r="B187" s="26" t="s">
        <v>24</v>
      </c>
      <c r="C187" s="30" t="s">
        <v>183</v>
      </c>
      <c r="D187" s="31" t="str">
        <f t="shared" si="18"/>
        <v>Шленских И</v>
      </c>
      <c r="E187" s="31" t="str">
        <f t="shared" si="19"/>
        <v>В</v>
      </c>
      <c r="F187" s="31" t="str">
        <f t="shared" si="16"/>
        <v>м</v>
      </c>
      <c r="G187" s="30" t="str">
        <f t="shared" si="20"/>
        <v>Шленских Иван Владимирович</v>
      </c>
      <c r="H187" s="26">
        <v>2001</v>
      </c>
      <c r="I187" s="26">
        <v>3</v>
      </c>
      <c r="J187" s="26" t="s">
        <v>29</v>
      </c>
      <c r="K187" s="26" t="s">
        <v>27</v>
      </c>
    </row>
    <row r="188" spans="1:11" ht="15">
      <c r="A188" s="36">
        <v>187</v>
      </c>
      <c r="B188" s="27" t="s">
        <v>186</v>
      </c>
      <c r="C188" s="30" t="s">
        <v>251</v>
      </c>
      <c r="D188" s="31" t="str">
        <f t="shared" si="18"/>
        <v>Шуваева Е</v>
      </c>
      <c r="E188" s="31" t="str">
        <f t="shared" si="19"/>
        <v>Б</v>
      </c>
      <c r="F188" s="31" t="str">
        <f t="shared" si="16"/>
        <v>ж</v>
      </c>
      <c r="G188" s="30" t="str">
        <f t="shared" si="20"/>
        <v>Шуваева Елена Борисовна</v>
      </c>
      <c r="H188" s="27">
        <v>1980</v>
      </c>
      <c r="I188" s="27">
        <v>1</v>
      </c>
      <c r="J188" s="27" t="s">
        <v>29</v>
      </c>
      <c r="K188" s="27" t="s">
        <v>32</v>
      </c>
    </row>
    <row r="189" spans="1:11" ht="15">
      <c r="A189" s="36">
        <v>188</v>
      </c>
      <c r="B189" s="27" t="s">
        <v>186</v>
      </c>
      <c r="C189" s="30" t="s">
        <v>252</v>
      </c>
      <c r="D189" s="31" t="str">
        <f t="shared" si="18"/>
        <v>Шумихина И</v>
      </c>
      <c r="E189" s="31" t="str">
        <f t="shared" si="19"/>
        <v>А</v>
      </c>
      <c r="F189" s="31" t="str">
        <f t="shared" si="16"/>
        <v>ж</v>
      </c>
      <c r="G189" s="30" t="str">
        <f t="shared" si="20"/>
        <v>Шумихина Ирина Алексеевна</v>
      </c>
      <c r="H189" s="27">
        <v>1985</v>
      </c>
      <c r="I189" s="27">
        <v>3</v>
      </c>
      <c r="J189" s="27" t="s">
        <v>29</v>
      </c>
      <c r="K189" s="27" t="s">
        <v>27</v>
      </c>
    </row>
    <row r="190" spans="1:11" ht="15">
      <c r="A190" s="36">
        <v>189</v>
      </c>
      <c r="B190" s="27" t="s">
        <v>186</v>
      </c>
      <c r="C190" s="30" t="s">
        <v>253</v>
      </c>
      <c r="D190" s="31" t="str">
        <f t="shared" si="18"/>
        <v>Шушакова А</v>
      </c>
      <c r="E190" s="31" t="str">
        <f t="shared" si="19"/>
        <v>А</v>
      </c>
      <c r="F190" s="31" t="str">
        <f t="shared" si="16"/>
        <v>ж</v>
      </c>
      <c r="G190" s="30" t="str">
        <f t="shared" si="20"/>
        <v>Шушакова Анжелика Андреевна</v>
      </c>
      <c r="H190" s="27">
        <v>1988</v>
      </c>
      <c r="I190" s="27">
        <v>3</v>
      </c>
      <c r="J190" s="27" t="s">
        <v>26</v>
      </c>
      <c r="K190" s="27" t="s">
        <v>27</v>
      </c>
    </row>
    <row r="191" spans="1:11" ht="15">
      <c r="A191" s="36">
        <v>190</v>
      </c>
      <c r="B191" s="27" t="s">
        <v>24</v>
      </c>
      <c r="C191" s="30" t="s">
        <v>184</v>
      </c>
      <c r="D191" s="31" t="str">
        <f t="shared" si="18"/>
        <v>Южаков К</v>
      </c>
      <c r="E191" s="31" t="str">
        <f t="shared" si="19"/>
        <v>Е</v>
      </c>
      <c r="F191" s="31" t="str">
        <f t="shared" si="16"/>
        <v>м</v>
      </c>
      <c r="G191" s="30" t="str">
        <f t="shared" si="20"/>
        <v>Южаков Кирилл Евгеньевич</v>
      </c>
      <c r="H191" s="27">
        <v>1999</v>
      </c>
      <c r="I191" s="27">
        <v>3</v>
      </c>
      <c r="J191" s="27" t="s">
        <v>175</v>
      </c>
      <c r="K191" s="27" t="s">
        <v>27</v>
      </c>
    </row>
    <row r="192" spans="1:11" ht="15">
      <c r="A192" s="36">
        <v>191</v>
      </c>
      <c r="B192" s="36" t="s">
        <v>186</v>
      </c>
      <c r="C192" s="30" t="s">
        <v>254</v>
      </c>
      <c r="D192" s="31" t="str">
        <f t="shared" si="18"/>
        <v>Якоцуц И</v>
      </c>
      <c r="E192" s="31" t="str">
        <f t="shared" si="19"/>
        <v>А</v>
      </c>
      <c r="F192" s="31" t="str">
        <f t="shared" si="16"/>
        <v>ж</v>
      </c>
      <c r="G192" s="30" t="str">
        <f t="shared" si="20"/>
        <v>Якоцуц Ирина Александровна</v>
      </c>
      <c r="H192" s="36">
        <v>1992</v>
      </c>
      <c r="I192" s="36">
        <v>3</v>
      </c>
      <c r="J192" s="36" t="s">
        <v>29</v>
      </c>
      <c r="K192" s="36" t="s">
        <v>27</v>
      </c>
    </row>
    <row r="193" spans="1:11" ht="15">
      <c r="A193" s="36">
        <v>192</v>
      </c>
      <c r="B193" s="36" t="s">
        <v>186</v>
      </c>
      <c r="C193" s="30" t="s">
        <v>255</v>
      </c>
      <c r="D193" s="31" t="str">
        <f t="shared" si="18"/>
        <v>Ястребова Г</v>
      </c>
      <c r="E193" s="31" t="str">
        <f t="shared" si="19"/>
        <v>М</v>
      </c>
      <c r="F193" s="31" t="str">
        <f t="shared" si="16"/>
        <v>ж</v>
      </c>
      <c r="G193" s="30" t="str">
        <f t="shared" si="20"/>
        <v>Ястребова Галина Михайловна</v>
      </c>
      <c r="H193" s="36">
        <v>1972</v>
      </c>
      <c r="I193" s="36">
        <v>3</v>
      </c>
      <c r="J193" s="36" t="s">
        <v>29</v>
      </c>
      <c r="K193" s="36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D3" sqref="D3"/>
    </sheetView>
  </sheetViews>
  <sheetFormatPr defaultColWidth="9.140625" defaultRowHeight="15"/>
  <cols>
    <col min="1" max="1" width="3.140625" style="1" bestFit="1" customWidth="1"/>
    <col min="2" max="2" width="4.421875" style="1" bestFit="1" customWidth="1"/>
    <col min="3" max="3" width="15.28125" style="35" customWidth="1"/>
    <col min="4" max="4" width="36.28125" style="35" bestFit="1" customWidth="1"/>
    <col min="5" max="5" width="6.7109375" style="1" customWidth="1"/>
    <col min="6" max="6" width="6.57421875" style="1" customWidth="1"/>
    <col min="7" max="7" width="15.28125" style="1" customWidth="1"/>
    <col min="8" max="8" width="8.140625" style="1" customWidth="1"/>
    <col min="9" max="9" width="6.57421875" style="1" customWidth="1"/>
    <col min="10" max="10" width="9.57421875" style="1" customWidth="1"/>
    <col min="11" max="11" width="7.57421875" style="1" customWidth="1"/>
    <col min="12" max="16384" width="9.140625" style="1" customWidth="1"/>
  </cols>
  <sheetData>
    <row r="1" spans="1:11" ht="15">
      <c r="A1" s="2" t="s">
        <v>0</v>
      </c>
      <c r="B1" s="36" t="s">
        <v>22</v>
      </c>
      <c r="C1" s="31" t="s">
        <v>285</v>
      </c>
      <c r="D1" s="31" t="s">
        <v>1</v>
      </c>
      <c r="E1" s="2" t="s">
        <v>3</v>
      </c>
      <c r="F1" s="2" t="s">
        <v>4</v>
      </c>
      <c r="G1" s="2" t="s">
        <v>5</v>
      </c>
      <c r="H1" s="2" t="s">
        <v>8</v>
      </c>
      <c r="I1" s="2" t="s">
        <v>7</v>
      </c>
      <c r="J1" s="2" t="s">
        <v>6</v>
      </c>
      <c r="K1" s="2" t="s">
        <v>2</v>
      </c>
    </row>
    <row r="2" spans="1:12" ht="15">
      <c r="A2" s="2">
        <v>1</v>
      </c>
      <c r="B2" s="36" t="str">
        <f>VLOOKUP($C2,'База участ'!$D$2:$K$193,3,FALSE)</f>
        <v>м</v>
      </c>
      <c r="C2" s="31" t="s">
        <v>257</v>
      </c>
      <c r="D2" s="31" t="str">
        <f>VLOOKUP($C2,'База участ'!$D$2:$K$193,4,FALSE)</f>
        <v>Шевцов Анатолий Павлович</v>
      </c>
      <c r="E2" s="27">
        <f>VLOOKUP($C2,'База участ'!$D$2:$K$191,5,FALSE)</f>
        <v>1984</v>
      </c>
      <c r="F2" s="27">
        <f>VLOOKUP($C2,'База участ'!$D$2:$K$191,6,FALSE)</f>
        <v>2</v>
      </c>
      <c r="G2" s="27" t="str">
        <f>VLOOKUP($C2,'База участ'!$D$2:$K$191,7,FALSE)</f>
        <v>лично</v>
      </c>
      <c r="H2" s="2"/>
      <c r="I2" s="2"/>
      <c r="J2" s="2"/>
      <c r="K2" s="2"/>
      <c r="L2" s="31"/>
    </row>
    <row r="3" spans="1:11" ht="15">
      <c r="A3" s="2">
        <v>2</v>
      </c>
      <c r="B3" s="36" t="str">
        <f>VLOOKUP($C3,'База участ'!$D$2:$K$193,3,FALSE)</f>
        <v>м</v>
      </c>
      <c r="C3" s="31" t="s">
        <v>258</v>
      </c>
      <c r="D3" s="31" t="str">
        <f>VLOOKUP($C3,'База участ'!$D$2:$K$193,4,FALSE)</f>
        <v>Хвостенко Олег Валерьевич</v>
      </c>
      <c r="E3" s="36">
        <f>VLOOKUP($C3,'База участ'!$D$2:$K$191,5,FALSE)</f>
        <v>1973</v>
      </c>
      <c r="F3" s="36" t="str">
        <f>VLOOKUP($C3,'База участ'!$D$2:$K$191,6,FALSE)</f>
        <v>МС</v>
      </c>
      <c r="G3" s="36" t="str">
        <f>VLOOKUP($C3,'База участ'!$D$2:$K$191,7,FALSE)</f>
        <v>Грифы</v>
      </c>
      <c r="H3" s="2"/>
      <c r="I3" s="2"/>
      <c r="J3" s="2"/>
      <c r="K3" s="2"/>
    </row>
    <row r="4" spans="1:11" ht="15">
      <c r="A4" s="2">
        <v>3</v>
      </c>
      <c r="B4" s="36" t="str">
        <f>VLOOKUP($C4,'База участ'!$D$2:$K$193,3,FALSE)</f>
        <v>м</v>
      </c>
      <c r="C4" s="31" t="s">
        <v>259</v>
      </c>
      <c r="D4" s="31" t="str">
        <f>VLOOKUP($C4,'База участ'!$D$2:$K$193,4,FALSE)</f>
        <v>Хвостенко Марк Олегович</v>
      </c>
      <c r="E4" s="36">
        <f>VLOOKUP($C4,'База участ'!$D$2:$K$191,5,FALSE)</f>
        <v>2004</v>
      </c>
      <c r="F4" s="36">
        <f>VLOOKUP($C4,'База участ'!$D$2:$K$191,6,FALSE)</f>
        <v>3</v>
      </c>
      <c r="G4" s="36" t="str">
        <f>VLOOKUP($C4,'База участ'!$D$2:$K$191,7,FALSE)</f>
        <v>Грифы</v>
      </c>
      <c r="H4" s="2"/>
      <c r="I4" s="2"/>
      <c r="J4" s="2"/>
      <c r="K4" s="2"/>
    </row>
    <row r="5" spans="1:11" ht="15">
      <c r="A5" s="2">
        <v>4</v>
      </c>
      <c r="B5" s="36" t="str">
        <f>VLOOKUP($C5,'База участ'!$D$2:$K$193,3,FALSE)</f>
        <v>ж</v>
      </c>
      <c r="C5" s="31" t="s">
        <v>261</v>
      </c>
      <c r="D5" s="31" t="str">
        <f>VLOOKUP($C5,'База участ'!$D$2:$K$193,4,FALSE)</f>
        <v>Замай Анна Сергеевна</v>
      </c>
      <c r="E5" s="36">
        <f>VLOOKUP($C5,'База участ'!$D$2:$K$191,5,FALSE)</f>
        <v>1980</v>
      </c>
      <c r="F5" s="36">
        <f>VLOOKUP($C5,'База участ'!$D$2:$K$191,6,FALSE)</f>
        <v>3</v>
      </c>
      <c r="G5" s="36" t="str">
        <f>VLOOKUP($C5,'База участ'!$D$2:$K$191,7,FALSE)</f>
        <v>лично</v>
      </c>
      <c r="H5" s="2"/>
      <c r="I5" s="2"/>
      <c r="J5" s="2"/>
      <c r="K5" s="2"/>
    </row>
    <row r="6" spans="1:11" ht="15">
      <c r="A6" s="2">
        <v>5</v>
      </c>
      <c r="B6" s="36" t="str">
        <f>VLOOKUP($C6,'База участ'!$D$2:$K$193,3,FALSE)</f>
        <v>ж</v>
      </c>
      <c r="C6" s="31" t="s">
        <v>263</v>
      </c>
      <c r="D6" s="31" t="str">
        <f>VLOOKUP($C6,'База участ'!$D$2:$K$193,4,FALSE)</f>
        <v>Рерих Екатерина Владимировна</v>
      </c>
      <c r="E6" s="36">
        <f>VLOOKUP($C6,'База участ'!$D$2:$K$191,5,FALSE)</f>
        <v>1980</v>
      </c>
      <c r="F6" s="36">
        <f>VLOOKUP($C6,'База участ'!$D$2:$K$191,6,FALSE)</f>
        <v>3</v>
      </c>
      <c r="G6" s="36" t="str">
        <f>VLOOKUP($C6,'База участ'!$D$2:$K$191,7,FALSE)</f>
        <v>лично</v>
      </c>
      <c r="H6" s="2"/>
      <c r="I6" s="2"/>
      <c r="J6" s="2"/>
      <c r="K6" s="2"/>
    </row>
    <row r="7" spans="1:11" ht="15">
      <c r="A7" s="2">
        <v>6</v>
      </c>
      <c r="B7" s="36" t="str">
        <f>VLOOKUP($C7,'База участ'!$D$2:$K$193,3,FALSE)</f>
        <v>м</v>
      </c>
      <c r="C7" s="31" t="s">
        <v>264</v>
      </c>
      <c r="D7" s="31" t="str">
        <f>VLOOKUP($C7,'База участ'!$D$2:$K$193,4,FALSE)</f>
        <v>Козлов Василий Владимирович</v>
      </c>
      <c r="E7" s="36">
        <f>VLOOKUP($C7,'База участ'!$D$2:$K$191,5,FALSE)</f>
        <v>1987</v>
      </c>
      <c r="F7" s="36" t="str">
        <f>VLOOKUP($C7,'База участ'!$D$2:$K$191,6,FALSE)</f>
        <v>МС</v>
      </c>
      <c r="G7" s="36" t="str">
        <f>VLOOKUP($C7,'База участ'!$D$2:$K$191,7,FALSE)</f>
        <v>Руйговка</v>
      </c>
      <c r="H7" s="2"/>
      <c r="I7" s="2"/>
      <c r="J7" s="2"/>
      <c r="K7" s="2"/>
    </row>
    <row r="8" spans="1:11" ht="15">
      <c r="A8" s="2">
        <v>7</v>
      </c>
      <c r="B8" s="36" t="str">
        <f>VLOOKUP($C8,'База участ'!$D$2:$K$193,3,FALSE)</f>
        <v>м</v>
      </c>
      <c r="C8" s="31" t="s">
        <v>265</v>
      </c>
      <c r="D8" s="31" t="str">
        <f>VLOOKUP($C8,'База участ'!$D$2:$K$193,4,FALSE)</f>
        <v>Корулин Евгений Сергеевич</v>
      </c>
      <c r="E8" s="36">
        <f>VLOOKUP($C8,'База участ'!$D$2:$K$191,5,FALSE)</f>
        <v>1990</v>
      </c>
      <c r="F8" s="36">
        <f>VLOOKUP($C8,'База участ'!$D$2:$K$191,6,FALSE)</f>
        <v>1</v>
      </c>
      <c r="G8" s="36" t="str">
        <f>VLOOKUP($C8,'База участ'!$D$2:$K$191,7,FALSE)</f>
        <v>КМКС</v>
      </c>
      <c r="H8" s="2"/>
      <c r="I8" s="2"/>
      <c r="J8" s="2"/>
      <c r="K8" s="2"/>
    </row>
    <row r="9" spans="1:11" ht="15">
      <c r="A9" s="2">
        <v>8</v>
      </c>
      <c r="B9" s="36" t="str">
        <f>VLOOKUP($C9,'База участ'!$D$2:$K$193,3,FALSE)</f>
        <v>м</v>
      </c>
      <c r="C9" s="31" t="s">
        <v>266</v>
      </c>
      <c r="D9" s="31" t="str">
        <f>VLOOKUP($C9,'База участ'!$D$2:$K$193,4,FALSE)</f>
        <v>Зухов Александр Владимирович</v>
      </c>
      <c r="E9" s="36">
        <f>VLOOKUP($C9,'База участ'!$D$2:$K$191,5,FALSE)</f>
        <v>1990</v>
      </c>
      <c r="F9" s="36" t="str">
        <f>VLOOKUP($C9,'База участ'!$D$2:$K$191,6,FALSE)</f>
        <v>КМС</v>
      </c>
      <c r="G9" s="36" t="str">
        <f>VLOOKUP($C9,'База участ'!$D$2:$K$191,7,FALSE)</f>
        <v>КМКС</v>
      </c>
      <c r="H9" s="2"/>
      <c r="I9" s="2"/>
      <c r="J9" s="2"/>
      <c r="K9" s="2"/>
    </row>
    <row r="10" spans="1:11" ht="15">
      <c r="A10" s="2">
        <v>9</v>
      </c>
      <c r="B10" s="36" t="str">
        <f>VLOOKUP($C10,'База участ'!$D$2:$K$193,3,FALSE)</f>
        <v>м</v>
      </c>
      <c r="C10" s="31" t="s">
        <v>267</v>
      </c>
      <c r="D10" s="31" t="str">
        <f>VLOOKUP($C10,'База участ'!$D$2:$K$193,4,FALSE)</f>
        <v>Мануйлов Николай Михайлович</v>
      </c>
      <c r="E10" s="36">
        <f>VLOOKUP($C10,'База участ'!$D$2:$K$191,5,FALSE)</f>
        <v>1990</v>
      </c>
      <c r="F10" s="36">
        <f>VLOOKUP($C10,'База участ'!$D$2:$K$191,6,FALSE)</f>
        <v>3</v>
      </c>
      <c r="G10" s="36" t="str">
        <f>VLOOKUP($C10,'База участ'!$D$2:$K$191,7,FALSE)</f>
        <v>лично</v>
      </c>
      <c r="H10" s="2"/>
      <c r="I10" s="2"/>
      <c r="J10" s="2"/>
      <c r="K10" s="2"/>
    </row>
    <row r="11" spans="1:11" ht="15">
      <c r="A11" s="2">
        <v>10</v>
      </c>
      <c r="B11" s="36" t="str">
        <f>VLOOKUP($C11,'База участ'!$D$2:$K$193,3,FALSE)</f>
        <v>ж</v>
      </c>
      <c r="C11" s="31" t="s">
        <v>268</v>
      </c>
      <c r="D11" s="31" t="str">
        <f>VLOOKUP($C11,'База участ'!$D$2:$K$193,4,FALSE)</f>
        <v>Ментовская Александра Андреевна</v>
      </c>
      <c r="E11" s="36">
        <f>VLOOKUP($C11,'База участ'!$D$2:$K$191,5,FALSE)</f>
        <v>1991</v>
      </c>
      <c r="F11" s="36">
        <f>VLOOKUP($C11,'База участ'!$D$2:$K$191,6,FALSE)</f>
        <v>2</v>
      </c>
      <c r="G11" s="36" t="str">
        <f>VLOOKUP($C11,'База участ'!$D$2:$K$191,7,FALSE)</f>
        <v>лично</v>
      </c>
      <c r="H11" s="2"/>
      <c r="I11" s="2"/>
      <c r="J11" s="2"/>
      <c r="K11" s="2"/>
    </row>
    <row r="12" spans="1:11" ht="15">
      <c r="A12" s="2">
        <v>11</v>
      </c>
      <c r="B12" s="36" t="str">
        <f>VLOOKUP($C12,'База участ'!$D$2:$K$193,3,FALSE)</f>
        <v>м</v>
      </c>
      <c r="C12" s="31" t="s">
        <v>269</v>
      </c>
      <c r="D12" s="31" t="str">
        <f>VLOOKUP($C12,'База участ'!$D$2:$K$193,4,FALSE)</f>
        <v>Виноградов Алексей Михайлович</v>
      </c>
      <c r="E12" s="36">
        <f>VLOOKUP($C12,'База участ'!$D$2:$K$191,5,FALSE)</f>
        <v>1982</v>
      </c>
      <c r="F12" s="36">
        <f>VLOOKUP($C12,'База участ'!$D$2:$K$191,6,FALSE)</f>
        <v>3</v>
      </c>
      <c r="G12" s="36" t="str">
        <f>VLOOKUP($C12,'База участ'!$D$2:$K$191,7,FALSE)</f>
        <v>ККА</v>
      </c>
      <c r="H12" s="2"/>
      <c r="I12" s="2"/>
      <c r="J12" s="2"/>
      <c r="K12" s="2"/>
    </row>
    <row r="13" spans="1:11" ht="15">
      <c r="A13" s="2">
        <v>12</v>
      </c>
      <c r="B13" s="36" t="str">
        <f>VLOOKUP($C13,'База участ'!$D$2:$K$193,3,FALSE)</f>
        <v>м</v>
      </c>
      <c r="C13" s="31" t="s">
        <v>270</v>
      </c>
      <c r="D13" s="31" t="str">
        <f>VLOOKUP($C13,'База участ'!$D$2:$K$193,4,FALSE)</f>
        <v>Букачев Виктор Васильевич</v>
      </c>
      <c r="E13" s="36">
        <f>VLOOKUP($C13,'База участ'!$D$2:$K$191,5,FALSE)</f>
        <v>1988</v>
      </c>
      <c r="F13" s="36">
        <f>VLOOKUP($C13,'База участ'!$D$2:$K$191,6,FALSE)</f>
        <v>2</v>
      </c>
      <c r="G13" s="36" t="str">
        <f>VLOOKUP($C13,'База участ'!$D$2:$K$191,7,FALSE)</f>
        <v>Альпина</v>
      </c>
      <c r="H13" s="2"/>
      <c r="I13" s="2"/>
      <c r="J13" s="2"/>
      <c r="K13" s="2"/>
    </row>
    <row r="14" spans="1:11" ht="15">
      <c r="A14" s="2">
        <v>13</v>
      </c>
      <c r="B14" s="36" t="str">
        <f>VLOOKUP($C14,'База участ'!$D$2:$K$193,3,FALSE)</f>
        <v>м</v>
      </c>
      <c r="C14" s="31" t="s">
        <v>271</v>
      </c>
      <c r="D14" s="31" t="str">
        <f>VLOOKUP($C14,'База участ'!$D$2:$K$193,4,FALSE)</f>
        <v>Вербицкий Александр Владимирович</v>
      </c>
      <c r="E14" s="36">
        <f>VLOOKUP($C14,'База участ'!$D$2:$K$191,5,FALSE)</f>
        <v>1979</v>
      </c>
      <c r="F14" s="36" t="str">
        <f>VLOOKUP($C14,'База участ'!$D$2:$K$191,6,FALSE)</f>
        <v>КМС</v>
      </c>
      <c r="G14" s="36" t="str">
        <f>VLOOKUP($C14,'База участ'!$D$2:$K$191,7,FALSE)</f>
        <v>СРПСО</v>
      </c>
      <c r="H14" s="2"/>
      <c r="I14" s="2"/>
      <c r="J14" s="2"/>
      <c r="K14" s="2"/>
    </row>
    <row r="15" spans="1:11" ht="15">
      <c r="A15" s="2">
        <v>14</v>
      </c>
      <c r="B15" s="36" t="str">
        <f>VLOOKUP($C15,'База участ'!$D$2:$K$193,3,FALSE)</f>
        <v>м</v>
      </c>
      <c r="C15" s="31" t="s">
        <v>272</v>
      </c>
      <c r="D15" s="31" t="str">
        <f>VLOOKUP($C15,'База участ'!$D$2:$K$193,4,FALSE)</f>
        <v>Богданов Виталий Анатольевич</v>
      </c>
      <c r="E15" s="36">
        <f>VLOOKUP($C15,'База участ'!$D$2:$K$191,5,FALSE)</f>
        <v>1960</v>
      </c>
      <c r="F15" s="36">
        <f>VLOOKUP($C15,'База участ'!$D$2:$K$191,6,FALSE)</f>
        <v>3</v>
      </c>
      <c r="G15" s="36" t="str">
        <f>VLOOKUP($C15,'База участ'!$D$2:$K$191,7,FALSE)</f>
        <v>лично</v>
      </c>
      <c r="H15" s="2"/>
      <c r="I15" s="2"/>
      <c r="J15" s="2"/>
      <c r="K15" s="2"/>
    </row>
    <row r="16" spans="1:11" ht="15">
      <c r="A16" s="2">
        <v>15</v>
      </c>
      <c r="B16" s="36" t="str">
        <f>VLOOKUP($C16,'База участ'!$D$2:$K$193,3,FALSE)</f>
        <v>м</v>
      </c>
      <c r="C16" s="35" t="s">
        <v>278</v>
      </c>
      <c r="D16" s="31" t="str">
        <f>VLOOKUP($C16,'База участ'!$D$2:$K$193,4,FALSE)</f>
        <v>Полунин Владислав Леонидович</v>
      </c>
      <c r="E16" s="36">
        <f>VLOOKUP($C16,'База участ'!$D$2:$K$191,5,FALSE)</f>
        <v>1984</v>
      </c>
      <c r="F16" s="36">
        <f>VLOOKUP($C16,'База участ'!$D$2:$K$191,6,FALSE)</f>
        <v>2</v>
      </c>
      <c r="G16" s="36" t="str">
        <f>VLOOKUP($C16,'База участ'!$D$2:$K$191,7,FALSE)</f>
        <v>лично</v>
      </c>
      <c r="H16" s="2"/>
      <c r="I16" s="2"/>
      <c r="J16" s="2"/>
      <c r="K16" s="2"/>
    </row>
    <row r="17" spans="1:11" ht="15">
      <c r="A17" s="2">
        <v>16</v>
      </c>
      <c r="B17" s="36" t="str">
        <f>VLOOKUP($C17,'База участ'!$D$2:$K$193,3,FALSE)</f>
        <v>ж</v>
      </c>
      <c r="C17" s="31" t="s">
        <v>273</v>
      </c>
      <c r="D17" s="31" t="str">
        <f>VLOOKUP($C17,'База участ'!$D$2:$K$193,4,FALSE)</f>
        <v>Галацевич Полина Павловна</v>
      </c>
      <c r="E17" s="36">
        <f>VLOOKUP($C17,'База участ'!$D$2:$K$191,5,FALSE)</f>
        <v>1983</v>
      </c>
      <c r="F17" s="36" t="str">
        <f>VLOOKUP($C17,'База участ'!$D$2:$K$191,6,FALSE)</f>
        <v>МС</v>
      </c>
      <c r="G17" s="36" t="str">
        <f>VLOOKUP($C17,'База участ'!$D$2:$K$191,7,FALSE)</f>
        <v>Эдельвейс</v>
      </c>
      <c r="H17" s="2"/>
      <c r="I17" s="2"/>
      <c r="J17" s="2"/>
      <c r="K17" s="2"/>
    </row>
    <row r="18" spans="1:11" ht="15">
      <c r="A18" s="2">
        <v>17</v>
      </c>
      <c r="B18" s="36" t="str">
        <f>VLOOKUP($C18,'База участ'!$D$2:$K$193,3,FALSE)</f>
        <v>м</v>
      </c>
      <c r="C18" s="31" t="s">
        <v>274</v>
      </c>
      <c r="D18" s="31" t="str">
        <f>VLOOKUP($C18,'База участ'!$D$2:$K$193,4,FALSE)</f>
        <v>Южаков Кирилл Евгеньевич</v>
      </c>
      <c r="E18" s="36">
        <f>VLOOKUP($C18,'База участ'!$D$2:$K$191,5,FALSE)</f>
        <v>1999</v>
      </c>
      <c r="F18" s="36">
        <f>VLOOKUP($C18,'База участ'!$D$2:$K$191,6,FALSE)</f>
        <v>3</v>
      </c>
      <c r="G18" s="36" t="str">
        <f>VLOOKUP($C18,'База участ'!$D$2:$K$191,7,FALSE)</f>
        <v>Стрела</v>
      </c>
      <c r="H18" s="2"/>
      <c r="I18" s="2"/>
      <c r="J18" s="2"/>
      <c r="K18" s="2"/>
    </row>
    <row r="19" spans="1:11" ht="15">
      <c r="A19" s="2">
        <v>18</v>
      </c>
      <c r="B19" s="36" t="str">
        <f>VLOOKUP($C19,'База участ'!$D$2:$K$193,3,FALSE)</f>
        <v>ж</v>
      </c>
      <c r="C19" s="31" t="s">
        <v>275</v>
      </c>
      <c r="D19" s="31" t="str">
        <f>VLOOKUP($C19,'База участ'!$D$2:$K$193,4,FALSE)</f>
        <v>Балюк Анастасия Андреевна</v>
      </c>
      <c r="E19" s="36">
        <f>VLOOKUP($C19,'База участ'!$D$2:$K$191,5,FALSE)</f>
        <v>0</v>
      </c>
      <c r="F19" s="36" t="str">
        <f>VLOOKUP($C19,'База участ'!$D$2:$K$191,6,FALSE)</f>
        <v>2ю</v>
      </c>
      <c r="G19" s="36" t="str">
        <f>VLOOKUP($C19,'База участ'!$D$2:$K$191,7,FALSE)</f>
        <v>Стрела</v>
      </c>
      <c r="H19" s="2"/>
      <c r="I19" s="2"/>
      <c r="J19" s="2"/>
      <c r="K19" s="2"/>
    </row>
    <row r="20" spans="1:11" ht="15">
      <c r="A20" s="2">
        <v>19</v>
      </c>
      <c r="B20" s="36" t="str">
        <f>VLOOKUP($C20,'База участ'!$D$2:$K$193,3,FALSE)</f>
        <v>м</v>
      </c>
      <c r="C20" s="31" t="s">
        <v>279</v>
      </c>
      <c r="D20" s="31" t="str">
        <f>VLOOKUP($C20,'База участ'!$D$2:$K$193,4,FALSE)</f>
        <v>Калита Георгий Васильевич</v>
      </c>
      <c r="E20" s="36">
        <f>VLOOKUP($C20,'База участ'!$D$2:$K$191,5,FALSE)</f>
        <v>1984</v>
      </c>
      <c r="F20" s="36" t="str">
        <f>VLOOKUP($C20,'База участ'!$D$2:$K$191,6,FALSE)</f>
        <v>КМС</v>
      </c>
      <c r="G20" s="36" t="str">
        <f>VLOOKUP($C20,'База участ'!$D$2:$K$191,7,FALSE)</f>
        <v>ККА</v>
      </c>
      <c r="H20" s="2"/>
      <c r="I20" s="2"/>
      <c r="J20" s="2"/>
      <c r="K20" s="2"/>
    </row>
    <row r="21" spans="1:11" ht="15">
      <c r="A21" s="2">
        <v>20</v>
      </c>
      <c r="B21" s="36" t="str">
        <f>VLOOKUP($C21,'База участ'!$D$2:$K$193,3,FALSE)</f>
        <v>м</v>
      </c>
      <c r="C21" s="31" t="s">
        <v>280</v>
      </c>
      <c r="D21" s="31" t="str">
        <f>VLOOKUP($C21,'База участ'!$D$2:$K$193,4,FALSE)</f>
        <v>Козлов иктор Владимирович</v>
      </c>
      <c r="E21" s="36">
        <f>VLOOKUP($C21,'База участ'!$D$2:$K$191,5,FALSE)</f>
        <v>1990</v>
      </c>
      <c r="F21" s="36" t="str">
        <f>VLOOKUP($C21,'База участ'!$D$2:$K$191,6,FALSE)</f>
        <v>МС</v>
      </c>
      <c r="G21" s="36" t="str">
        <f>VLOOKUP($C21,'База участ'!$D$2:$K$191,7,FALSE)</f>
        <v>лично</v>
      </c>
      <c r="H21" s="2"/>
      <c r="I21" s="2"/>
      <c r="J21" s="2"/>
      <c r="K21" s="2"/>
    </row>
    <row r="22" spans="1:11" ht="15">
      <c r="A22" s="2">
        <v>21</v>
      </c>
      <c r="B22" s="36" t="str">
        <f>VLOOKUP($C22,'База участ'!$D$2:$K$193,3,FALSE)</f>
        <v>м</v>
      </c>
      <c r="C22" s="31" t="s">
        <v>281</v>
      </c>
      <c r="D22" s="31" t="str">
        <f>VLOOKUP($C22,'База участ'!$D$2:$K$193,4,FALSE)</f>
        <v>Зырянов Игорь Александрович</v>
      </c>
      <c r="E22" s="36">
        <f>VLOOKUP($C22,'База участ'!$D$2:$K$191,5,FALSE)</f>
        <v>1988</v>
      </c>
      <c r="F22" s="36" t="str">
        <f>VLOOKUP($C22,'База участ'!$D$2:$K$191,6,FALSE)</f>
        <v>КМС</v>
      </c>
      <c r="G22" s="36" t="str">
        <f>VLOOKUP($C22,'База участ'!$D$2:$K$191,7,FALSE)</f>
        <v>Вигвам</v>
      </c>
      <c r="H22" s="2"/>
      <c r="I22" s="2"/>
      <c r="J22" s="2"/>
      <c r="K22" s="2"/>
    </row>
    <row r="23" spans="1:11" ht="15">
      <c r="A23" s="2">
        <v>22</v>
      </c>
      <c r="B23" s="36" t="str">
        <f>VLOOKUP($C23,'База участ'!$D$2:$K$193,3,FALSE)</f>
        <v>м</v>
      </c>
      <c r="C23" s="31" t="s">
        <v>282</v>
      </c>
      <c r="D23" s="31" t="str">
        <f>VLOOKUP($C23,'База участ'!$D$2:$K$193,4,FALSE)</f>
        <v>Вергейчик Вадим Сергеевич</v>
      </c>
      <c r="E23" s="36">
        <f>VLOOKUP($C23,'База участ'!$D$2:$K$191,5,FALSE)</f>
        <v>1990</v>
      </c>
      <c r="F23" s="36">
        <f>VLOOKUP($C23,'База участ'!$D$2:$K$191,6,FALSE)</f>
        <v>3</v>
      </c>
      <c r="G23" s="36" t="str">
        <f>VLOOKUP($C23,'База участ'!$D$2:$K$191,7,FALSE)</f>
        <v>лично</v>
      </c>
      <c r="H23" s="2"/>
      <c r="I23" s="2"/>
      <c r="J23" s="2"/>
      <c r="K23" s="2"/>
    </row>
    <row r="24" spans="1:11" ht="15">
      <c r="A24" s="2">
        <v>23</v>
      </c>
      <c r="B24" s="36" t="str">
        <f>VLOOKUP($C24,'База участ'!$D$2:$K$193,3,FALSE)</f>
        <v>м</v>
      </c>
      <c r="C24" s="31" t="s">
        <v>283</v>
      </c>
      <c r="D24" s="31" t="str">
        <f>VLOOKUP($C24,'База участ'!$D$2:$K$193,4,FALSE)</f>
        <v>Стариков Дмитрий Николаевич</v>
      </c>
      <c r="E24" s="36">
        <f>VLOOKUP($C24,'База участ'!$D$2:$K$191,5,FALSE)</f>
        <v>1981</v>
      </c>
      <c r="F24" s="36">
        <f>VLOOKUP($C24,'База участ'!$D$2:$K$191,6,FALSE)</f>
        <v>3</v>
      </c>
      <c r="G24" s="36" t="str">
        <f>VLOOKUP($C24,'База участ'!$D$2:$K$191,7,FALSE)</f>
        <v>лично</v>
      </c>
      <c r="H24" s="2"/>
      <c r="I24" s="2"/>
      <c r="J24" s="2"/>
      <c r="K24" s="2"/>
    </row>
    <row r="25" spans="1:11" ht="15">
      <c r="A25" s="2">
        <v>24</v>
      </c>
      <c r="B25" s="36" t="str">
        <f>VLOOKUP($C25,'База участ'!$D$2:$K$193,3,FALSE)</f>
        <v>м</v>
      </c>
      <c r="C25" s="31" t="s">
        <v>288</v>
      </c>
      <c r="D25" s="31" t="str">
        <f>VLOOKUP($C25,'База участ'!$D$2:$K$193,4,FALSE)</f>
        <v>Ефремов Илья Николаевич</v>
      </c>
      <c r="E25" s="36">
        <f>VLOOKUP($C25,'База участ'!$D$2:$K$191,5,FALSE)</f>
        <v>1983</v>
      </c>
      <c r="F25" s="36" t="str">
        <f>VLOOKUP($C25,'База участ'!$D$2:$K$191,6,FALSE)</f>
        <v>МС</v>
      </c>
      <c r="G25" s="36" t="str">
        <f>VLOOKUP($C25,'База участ'!$D$2:$K$191,7,FALSE)</f>
        <v>СРПСО</v>
      </c>
      <c r="H25" s="2"/>
      <c r="I25" s="2"/>
      <c r="J25" s="2"/>
      <c r="K25" s="2"/>
    </row>
    <row r="26" spans="1:11" ht="15">
      <c r="A26" s="2">
        <v>25</v>
      </c>
      <c r="B26" s="36" t="str">
        <f>VLOOKUP($C26,'База участ'!$D$2:$K$193,3,FALSE)</f>
        <v>м</v>
      </c>
      <c r="C26" s="31" t="s">
        <v>289</v>
      </c>
      <c r="D26" s="31" t="str">
        <f>VLOOKUP($C26,'База участ'!$D$2:$K$193,4,FALSE)</f>
        <v>Жигалов Александр Владимирович</v>
      </c>
      <c r="E26" s="36">
        <f>VLOOKUP($C26,'База участ'!$D$2:$K$191,5,FALSE)</f>
        <v>1990</v>
      </c>
      <c r="F26" s="36" t="str">
        <f>VLOOKUP($C26,'База участ'!$D$2:$K$191,6,FALSE)</f>
        <v>КМС</v>
      </c>
      <c r="G26" s="36" t="str">
        <f>VLOOKUP($C26,'База участ'!$D$2:$K$191,7,FALSE)</f>
        <v>Мечта</v>
      </c>
      <c r="H26" s="2"/>
      <c r="I26" s="2"/>
      <c r="J26" s="2"/>
      <c r="K26" s="2"/>
    </row>
    <row r="27" spans="1:11" ht="15">
      <c r="A27" s="2">
        <v>26</v>
      </c>
      <c r="B27" s="36" t="str">
        <f>VLOOKUP($C27,'База участ'!$D$2:$K$193,3,FALSE)</f>
        <v>ж</v>
      </c>
      <c r="C27" s="31" t="s">
        <v>293</v>
      </c>
      <c r="D27" s="31" t="str">
        <f>VLOOKUP($C27,'База участ'!$D$2:$K$193,4,FALSE)</f>
        <v>Савина Анна Константиновна</v>
      </c>
      <c r="E27" s="36">
        <f>VLOOKUP($C27,'База участ'!$D$2:$K$191,5,FALSE)</f>
        <v>1987</v>
      </c>
      <c r="F27" s="36">
        <f>VLOOKUP($C27,'База участ'!$D$2:$K$191,6,FALSE)</f>
        <v>3</v>
      </c>
      <c r="G27" s="36" t="str">
        <f>VLOOKUP($C27,'База участ'!$D$2:$K$191,7,FALSE)</f>
        <v>лично</v>
      </c>
      <c r="H27" s="2"/>
      <c r="I27" s="2"/>
      <c r="J27" s="2"/>
      <c r="K27" s="2"/>
    </row>
    <row r="28" spans="1:11" ht="15">
      <c r="A28" s="2">
        <v>27</v>
      </c>
      <c r="B28" s="36" t="str">
        <f>VLOOKUP($C28,'База участ'!$D$2:$K$193,3,FALSE)</f>
        <v>м</v>
      </c>
      <c r="C28" s="31" t="s">
        <v>294</v>
      </c>
      <c r="D28" s="31" t="str">
        <f>VLOOKUP($C28,'База участ'!$D$2:$K$193,4,FALSE)</f>
        <v>Челтыргашев Павел Николаевич</v>
      </c>
      <c r="E28" s="36">
        <f>VLOOKUP($C28,'База участ'!$D$2:$K$191,5,FALSE)</f>
        <v>0</v>
      </c>
      <c r="F28" s="36">
        <f>VLOOKUP($C28,'База участ'!$D$2:$K$191,6,FALSE)</f>
        <v>0</v>
      </c>
      <c r="G28" s="36">
        <f>VLOOKUP($C28,'База участ'!$D$2:$K$191,7,FALSE)</f>
        <v>0</v>
      </c>
      <c r="H28" s="2"/>
      <c r="I28" s="2"/>
      <c r="J28" s="2"/>
      <c r="K28" s="2"/>
    </row>
    <row r="29" spans="1:11" ht="15">
      <c r="A29" s="2">
        <v>28</v>
      </c>
      <c r="B29" s="36" t="str">
        <f>VLOOKUP($C29,'База участ'!$D$2:$K$193,3,FALSE)</f>
        <v>м</v>
      </c>
      <c r="C29" s="31" t="s">
        <v>295</v>
      </c>
      <c r="D29" s="31" t="str">
        <f>VLOOKUP($C29,'База участ'!$D$2:$K$193,4,FALSE)</f>
        <v>Чернов Игорь Иванович</v>
      </c>
      <c r="E29" s="36">
        <f>VLOOKUP($C29,'База участ'!$D$2:$K$191,5,FALSE)</f>
        <v>1959</v>
      </c>
      <c r="F29" s="36">
        <f>VLOOKUP($C29,'База участ'!$D$2:$K$191,6,FALSE)</f>
        <v>3</v>
      </c>
      <c r="G29" s="36" t="str">
        <f>VLOOKUP($C29,'База участ'!$D$2:$K$191,7,FALSE)</f>
        <v>лично</v>
      </c>
      <c r="H29" s="2"/>
      <c r="I29" s="2"/>
      <c r="J29" s="2"/>
      <c r="K29" s="2"/>
    </row>
    <row r="30" spans="1:11" ht="15">
      <c r="A30" s="2">
        <v>29</v>
      </c>
      <c r="B30" s="36" t="str">
        <f>VLOOKUP($C30,'База участ'!$D$2:$K$193,3,FALSE)</f>
        <v>ж</v>
      </c>
      <c r="C30" s="31" t="s">
        <v>296</v>
      </c>
      <c r="D30" s="31" t="str">
        <f>VLOOKUP($C30,'База участ'!$D$2:$K$193,4,FALSE)</f>
        <v>Шумихина Ирина Алексеевна</v>
      </c>
      <c r="E30" s="36">
        <f>VLOOKUP($C30,'База участ'!$D$2:$K$191,5,FALSE)</f>
        <v>1985</v>
      </c>
      <c r="F30" s="36">
        <f>VLOOKUP($C30,'База участ'!$D$2:$K$191,6,FALSE)</f>
        <v>3</v>
      </c>
      <c r="G30" s="36" t="str">
        <f>VLOOKUP($C30,'База участ'!$D$2:$K$191,7,FALSE)</f>
        <v>лично</v>
      </c>
      <c r="H30" s="2"/>
      <c r="I30" s="2"/>
      <c r="J30" s="2"/>
      <c r="K30" s="2"/>
    </row>
    <row r="31" spans="1:11" ht="15">
      <c r="A31" s="2">
        <v>30</v>
      </c>
      <c r="B31" s="36"/>
      <c r="C31" s="31"/>
      <c r="D31" s="31"/>
      <c r="E31" s="2"/>
      <c r="F31" s="2"/>
      <c r="G31" s="2"/>
      <c r="H31" s="2"/>
      <c r="I31" s="2"/>
      <c r="J31" s="2"/>
      <c r="K31" s="2"/>
    </row>
    <row r="32" spans="1:11" ht="15">
      <c r="A32" s="2">
        <v>31</v>
      </c>
      <c r="B32" s="36"/>
      <c r="C32" s="31"/>
      <c r="D32" s="31"/>
      <c r="E32" s="2"/>
      <c r="F32" s="2"/>
      <c r="G32" s="2"/>
      <c r="H32" s="2"/>
      <c r="I32" s="2"/>
      <c r="J32" s="2"/>
      <c r="K32" s="2"/>
    </row>
    <row r="33" spans="1:11" ht="15">
      <c r="A33" s="2">
        <v>32</v>
      </c>
      <c r="B33" s="36"/>
      <c r="C33" s="31"/>
      <c r="D33" s="31"/>
      <c r="E33" s="2"/>
      <c r="F33" s="2"/>
      <c r="G33" s="2"/>
      <c r="H33" s="2"/>
      <c r="I33" s="2"/>
      <c r="J33" s="2"/>
      <c r="K33" s="2"/>
    </row>
    <row r="34" spans="1:11" ht="15">
      <c r="A34" s="2">
        <v>33</v>
      </c>
      <c r="B34" s="36"/>
      <c r="C34" s="31"/>
      <c r="D34" s="31"/>
      <c r="E34" s="2"/>
      <c r="F34" s="2"/>
      <c r="G34" s="2"/>
      <c r="H34" s="2"/>
      <c r="I34" s="2"/>
      <c r="J34" s="2"/>
      <c r="K34" s="2"/>
    </row>
    <row r="35" spans="1:11" ht="15">
      <c r="A35" s="2">
        <v>34</v>
      </c>
      <c r="B35" s="36"/>
      <c r="C35" s="31"/>
      <c r="D35" s="31"/>
      <c r="E35" s="2"/>
      <c r="F35" s="2"/>
      <c r="G35" s="2"/>
      <c r="H35" s="2"/>
      <c r="I35" s="2"/>
      <c r="J35" s="2"/>
      <c r="K35" s="2"/>
    </row>
    <row r="36" spans="1:11" ht="15">
      <c r="A36" s="2">
        <v>35</v>
      </c>
      <c r="B36" s="36"/>
      <c r="C36" s="31"/>
      <c r="D36" s="31"/>
      <c r="E36" s="2"/>
      <c r="F36" s="2"/>
      <c r="G36" s="2"/>
      <c r="H36" s="2"/>
      <c r="I36" s="2"/>
      <c r="J36" s="2"/>
      <c r="K36" s="2"/>
    </row>
    <row r="37" spans="1:11" ht="15">
      <c r="A37" s="2">
        <v>36</v>
      </c>
      <c r="B37" s="36"/>
      <c r="C37" s="31"/>
      <c r="D37" s="31"/>
      <c r="E37" s="2"/>
      <c r="F37" s="2"/>
      <c r="G37" s="2"/>
      <c r="H37" s="2"/>
      <c r="I37" s="2"/>
      <c r="J37" s="2"/>
      <c r="K37" s="2"/>
    </row>
    <row r="38" spans="1:11" ht="15">
      <c r="A38" s="2">
        <v>37</v>
      </c>
      <c r="B38" s="36"/>
      <c r="C38" s="31"/>
      <c r="D38" s="31"/>
      <c r="E38" s="2"/>
      <c r="F38" s="2"/>
      <c r="G38" s="2"/>
      <c r="H38" s="2"/>
      <c r="I38" s="2"/>
      <c r="J38" s="2"/>
      <c r="K38" s="2"/>
    </row>
    <row r="39" spans="1:11" ht="15">
      <c r="A39" s="2">
        <v>38</v>
      </c>
      <c r="B39" s="36"/>
      <c r="C39" s="31"/>
      <c r="D39" s="31"/>
      <c r="E39" s="2"/>
      <c r="F39" s="2"/>
      <c r="G39" s="2"/>
      <c r="H39" s="2"/>
      <c r="I39" s="2"/>
      <c r="J39" s="2"/>
      <c r="K39" s="2"/>
    </row>
    <row r="40" spans="1:11" ht="15">
      <c r="A40" s="2">
        <v>39</v>
      </c>
      <c r="B40" s="36"/>
      <c r="C40" s="31"/>
      <c r="D40" s="31"/>
      <c r="E40" s="2"/>
      <c r="F40" s="2"/>
      <c r="G40" s="2"/>
      <c r="H40" s="2"/>
      <c r="I40" s="2"/>
      <c r="J40" s="2"/>
      <c r="K40" s="2"/>
    </row>
    <row r="41" spans="1:11" ht="15">
      <c r="A41" s="2">
        <v>40</v>
      </c>
      <c r="B41" s="36"/>
      <c r="C41" s="31"/>
      <c r="D41" s="31"/>
      <c r="E41" s="2"/>
      <c r="F41" s="2"/>
      <c r="G41" s="2"/>
      <c r="H41" s="2"/>
      <c r="I41" s="2"/>
      <c r="J41" s="2"/>
      <c r="K41" s="2"/>
    </row>
    <row r="42" spans="1:11" ht="15">
      <c r="A42" s="2">
        <v>41</v>
      </c>
      <c r="B42" s="36"/>
      <c r="C42" s="31"/>
      <c r="D42" s="31"/>
      <c r="E42" s="2"/>
      <c r="F42" s="2"/>
      <c r="G42" s="2"/>
      <c r="H42" s="2"/>
      <c r="I42" s="2"/>
      <c r="J42" s="2"/>
      <c r="K42" s="2"/>
    </row>
    <row r="43" spans="1:11" ht="15">
      <c r="A43" s="2">
        <v>42</v>
      </c>
      <c r="B43" s="36"/>
      <c r="C43" s="31"/>
      <c r="D43" s="31"/>
      <c r="E43" s="2"/>
      <c r="F43" s="2"/>
      <c r="G43" s="2"/>
      <c r="H43" s="2"/>
      <c r="I43" s="2"/>
      <c r="J43" s="2"/>
      <c r="K43" s="2"/>
    </row>
    <row r="44" spans="1:11" ht="15">
      <c r="A44" s="2">
        <v>43</v>
      </c>
      <c r="B44" s="36"/>
      <c r="C44" s="31"/>
      <c r="D44" s="31"/>
      <c r="E44" s="2"/>
      <c r="F44" s="2"/>
      <c r="G44" s="2"/>
      <c r="H44" s="2"/>
      <c r="I44" s="2"/>
      <c r="J44" s="2"/>
      <c r="K44" s="2"/>
    </row>
    <row r="45" spans="1:11" ht="15">
      <c r="A45" s="2">
        <v>44</v>
      </c>
      <c r="B45" s="36"/>
      <c r="C45" s="31"/>
      <c r="D45" s="31"/>
      <c r="E45" s="2"/>
      <c r="F45" s="2"/>
      <c r="G45" s="2"/>
      <c r="H45" s="2"/>
      <c r="I45" s="2"/>
      <c r="J45" s="2"/>
      <c r="K45" s="2"/>
    </row>
    <row r="46" spans="1:11" ht="15">
      <c r="A46" s="2">
        <v>45</v>
      </c>
      <c r="B46" s="36"/>
      <c r="C46" s="31"/>
      <c r="D46" s="31"/>
      <c r="E46" s="2"/>
      <c r="F46" s="2"/>
      <c r="G46" s="2"/>
      <c r="H46" s="2"/>
      <c r="I46" s="2"/>
      <c r="J46" s="2"/>
      <c r="K46" s="2"/>
    </row>
    <row r="47" spans="1:11" ht="15">
      <c r="A47" s="2">
        <v>46</v>
      </c>
      <c r="B47" s="36"/>
      <c r="C47" s="31"/>
      <c r="D47" s="31"/>
      <c r="E47" s="2"/>
      <c r="F47" s="2"/>
      <c r="G47" s="2"/>
      <c r="H47" s="2"/>
      <c r="I47" s="2"/>
      <c r="J47" s="2"/>
      <c r="K47" s="2"/>
    </row>
    <row r="48" spans="1:11" ht="15">
      <c r="A48" s="2">
        <v>47</v>
      </c>
      <c r="B48" s="36"/>
      <c r="C48" s="31"/>
      <c r="D48" s="31"/>
      <c r="E48" s="2"/>
      <c r="F48" s="2"/>
      <c r="G48" s="2"/>
      <c r="H48" s="2"/>
      <c r="I48" s="2"/>
      <c r="J48" s="2"/>
      <c r="K48" s="2"/>
    </row>
    <row r="49" spans="1:11" ht="15">
      <c r="A49" s="2">
        <v>48</v>
      </c>
      <c r="B49" s="36"/>
      <c r="C49" s="31"/>
      <c r="D49" s="31"/>
      <c r="E49" s="2"/>
      <c r="F49" s="2"/>
      <c r="G49" s="2"/>
      <c r="H49" s="2"/>
      <c r="I49" s="2"/>
      <c r="J49" s="2"/>
      <c r="K49" s="2"/>
    </row>
    <row r="50" spans="1:11" ht="15">
      <c r="A50" s="2">
        <v>49</v>
      </c>
      <c r="B50" s="36"/>
      <c r="C50" s="31"/>
      <c r="D50" s="31"/>
      <c r="E50" s="2"/>
      <c r="F50" s="2"/>
      <c r="G50" s="2"/>
      <c r="H50" s="2"/>
      <c r="I50" s="2"/>
      <c r="J50" s="2"/>
      <c r="K50" s="2"/>
    </row>
    <row r="51" spans="1:11" ht="15">
      <c r="A51" s="26">
        <v>50</v>
      </c>
      <c r="B51" s="36"/>
      <c r="C51" s="31"/>
      <c r="D51" s="31"/>
      <c r="E51" s="26"/>
      <c r="F51" s="26"/>
      <c r="G51" s="26"/>
      <c r="H51" s="26"/>
      <c r="I51" s="26"/>
      <c r="J51" s="26"/>
      <c r="K51" s="26"/>
    </row>
    <row r="52" spans="1:11" ht="15">
      <c r="A52" s="26">
        <v>51</v>
      </c>
      <c r="B52" s="36"/>
      <c r="C52" s="31"/>
      <c r="D52" s="31"/>
      <c r="E52" s="26"/>
      <c r="F52" s="26"/>
      <c r="G52" s="26"/>
      <c r="H52" s="26"/>
      <c r="I52" s="26"/>
      <c r="J52" s="26"/>
      <c r="K52" s="26"/>
    </row>
    <row r="53" spans="1:11" ht="15">
      <c r="A53" s="26">
        <v>52</v>
      </c>
      <c r="B53" s="36"/>
      <c r="C53" s="31"/>
      <c r="D53" s="31"/>
      <c r="E53" s="26"/>
      <c r="F53" s="26"/>
      <c r="G53" s="26"/>
      <c r="H53" s="26"/>
      <c r="I53" s="26"/>
      <c r="J53" s="26"/>
      <c r="K53" s="26"/>
    </row>
    <row r="54" spans="1:11" ht="15">
      <c r="A54" s="26">
        <v>53</v>
      </c>
      <c r="B54" s="36"/>
      <c r="C54" s="31"/>
      <c r="D54" s="31"/>
      <c r="E54" s="26"/>
      <c r="F54" s="26"/>
      <c r="G54" s="26"/>
      <c r="H54" s="26"/>
      <c r="I54" s="26"/>
      <c r="J54" s="26"/>
      <c r="K54" s="26"/>
    </row>
    <row r="55" spans="1:11" ht="15">
      <c r="A55" s="26">
        <v>54</v>
      </c>
      <c r="B55" s="36"/>
      <c r="C55" s="31"/>
      <c r="D55" s="31"/>
      <c r="E55" s="26"/>
      <c r="F55" s="26"/>
      <c r="G55" s="26"/>
      <c r="H55" s="26"/>
      <c r="I55" s="26"/>
      <c r="J55" s="26"/>
      <c r="K55" s="26"/>
    </row>
    <row r="56" spans="1:11" ht="15">
      <c r="A56" s="26">
        <v>55</v>
      </c>
      <c r="B56" s="36"/>
      <c r="C56" s="31"/>
      <c r="D56" s="31"/>
      <c r="E56" s="26"/>
      <c r="F56" s="26"/>
      <c r="G56" s="26"/>
      <c r="H56" s="26"/>
      <c r="I56" s="26"/>
      <c r="J56" s="26"/>
      <c r="K56" s="26"/>
    </row>
    <row r="57" spans="1:11" ht="15">
      <c r="A57" s="26">
        <v>56</v>
      </c>
      <c r="B57" s="36"/>
      <c r="C57" s="31"/>
      <c r="D57" s="31"/>
      <c r="E57" s="26"/>
      <c r="F57" s="26"/>
      <c r="G57" s="26"/>
      <c r="H57" s="26"/>
      <c r="I57" s="26"/>
      <c r="J57" s="26"/>
      <c r="K57" s="26"/>
    </row>
    <row r="58" spans="1:11" ht="15">
      <c r="A58" s="26">
        <v>57</v>
      </c>
      <c r="B58" s="36"/>
      <c r="C58" s="31"/>
      <c r="D58" s="31"/>
      <c r="E58" s="26"/>
      <c r="F58" s="26"/>
      <c r="G58" s="26"/>
      <c r="H58" s="26"/>
      <c r="I58" s="26"/>
      <c r="J58" s="26"/>
      <c r="K58" s="26"/>
    </row>
    <row r="59" spans="1:11" ht="15">
      <c r="A59" s="26">
        <v>58</v>
      </c>
      <c r="B59" s="36"/>
      <c r="C59" s="31"/>
      <c r="D59" s="31"/>
      <c r="E59" s="26"/>
      <c r="F59" s="26"/>
      <c r="G59" s="26"/>
      <c r="H59" s="26"/>
      <c r="I59" s="26"/>
      <c r="J59" s="26"/>
      <c r="K59" s="26"/>
    </row>
    <row r="60" spans="1:11" ht="15">
      <c r="A60" s="26">
        <v>59</v>
      </c>
      <c r="B60" s="36"/>
      <c r="C60" s="31"/>
      <c r="D60" s="31"/>
      <c r="E60" s="26"/>
      <c r="F60" s="26"/>
      <c r="G60" s="26"/>
      <c r="H60" s="26"/>
      <c r="I60" s="26"/>
      <c r="J60" s="26"/>
      <c r="K60" s="26"/>
    </row>
    <row r="61" spans="1:11" ht="15">
      <c r="A61" s="26">
        <v>60</v>
      </c>
      <c r="B61" s="36"/>
      <c r="C61" s="31"/>
      <c r="D61" s="31"/>
      <c r="E61" s="26"/>
      <c r="F61" s="26"/>
      <c r="G61" s="26"/>
      <c r="H61" s="26"/>
      <c r="I61" s="26"/>
      <c r="J61" s="26"/>
      <c r="K61" s="26"/>
    </row>
    <row r="62" spans="1:11" ht="15">
      <c r="A62" s="26">
        <v>61</v>
      </c>
      <c r="B62" s="36"/>
      <c r="C62" s="31"/>
      <c r="D62" s="31"/>
      <c r="E62" s="26"/>
      <c r="F62" s="26"/>
      <c r="G62" s="26"/>
      <c r="H62" s="26"/>
      <c r="I62" s="26"/>
      <c r="J62" s="26"/>
      <c r="K62" s="26"/>
    </row>
    <row r="63" spans="1:11" ht="15">
      <c r="A63" s="26">
        <v>62</v>
      </c>
      <c r="B63" s="36"/>
      <c r="C63" s="31"/>
      <c r="D63" s="31"/>
      <c r="E63" s="26"/>
      <c r="F63" s="26"/>
      <c r="G63" s="26"/>
      <c r="H63" s="26"/>
      <c r="I63" s="26"/>
      <c r="J63" s="26"/>
      <c r="K63" s="26"/>
    </row>
    <row r="64" spans="1:11" ht="15">
      <c r="A64" s="26">
        <v>63</v>
      </c>
      <c r="B64" s="36"/>
      <c r="C64" s="31"/>
      <c r="D64" s="31"/>
      <c r="E64" s="26"/>
      <c r="F64" s="26"/>
      <c r="G64" s="26"/>
      <c r="H64" s="26"/>
      <c r="I64" s="26"/>
      <c r="J64" s="26"/>
      <c r="K64" s="26"/>
    </row>
    <row r="65" spans="1:11" ht="15">
      <c r="A65" s="26">
        <v>64</v>
      </c>
      <c r="B65" s="36"/>
      <c r="C65" s="31"/>
      <c r="D65" s="31"/>
      <c r="E65" s="26"/>
      <c r="F65" s="26"/>
      <c r="G65" s="26"/>
      <c r="H65" s="26"/>
      <c r="I65" s="26"/>
      <c r="J65" s="26"/>
      <c r="K65" s="26"/>
    </row>
    <row r="66" spans="1:11" ht="15">
      <c r="A66" s="26">
        <v>65</v>
      </c>
      <c r="B66" s="36"/>
      <c r="C66" s="31"/>
      <c r="D66" s="31"/>
      <c r="E66" s="26"/>
      <c r="F66" s="26"/>
      <c r="G66" s="26"/>
      <c r="H66" s="26"/>
      <c r="I66" s="26"/>
      <c r="J66" s="26"/>
      <c r="K66" s="26"/>
    </row>
    <row r="67" spans="1:11" ht="15">
      <c r="A67" s="26">
        <v>66</v>
      </c>
      <c r="B67" s="36"/>
      <c r="C67" s="31"/>
      <c r="D67" s="31"/>
      <c r="E67" s="26"/>
      <c r="F67" s="26"/>
      <c r="G67" s="26"/>
      <c r="H67" s="26"/>
      <c r="I67" s="26"/>
      <c r="J67" s="26"/>
      <c r="K67" s="26"/>
    </row>
    <row r="68" spans="1:11" ht="15">
      <c r="A68" s="26">
        <v>67</v>
      </c>
      <c r="B68" s="36"/>
      <c r="C68" s="31"/>
      <c r="D68" s="31"/>
      <c r="E68" s="26"/>
      <c r="F68" s="26"/>
      <c r="G68" s="26"/>
      <c r="H68" s="26"/>
      <c r="I68" s="26"/>
      <c r="J68" s="26"/>
      <c r="K68" s="26"/>
    </row>
    <row r="69" spans="1:11" ht="15">
      <c r="A69" s="26">
        <v>68</v>
      </c>
      <c r="B69" s="36"/>
      <c r="C69" s="31"/>
      <c r="D69" s="31"/>
      <c r="E69" s="26"/>
      <c r="F69" s="26"/>
      <c r="G69" s="26"/>
      <c r="H69" s="26"/>
      <c r="I69" s="26"/>
      <c r="J69" s="26"/>
      <c r="K69" s="26"/>
    </row>
    <row r="70" spans="1:11" ht="15">
      <c r="A70" s="26">
        <v>69</v>
      </c>
      <c r="B70" s="36"/>
      <c r="C70" s="31"/>
      <c r="D70" s="31"/>
      <c r="E70" s="26"/>
      <c r="F70" s="26"/>
      <c r="G70" s="26"/>
      <c r="H70" s="26"/>
      <c r="I70" s="26"/>
      <c r="J70" s="26"/>
      <c r="K70" s="26"/>
    </row>
    <row r="71" spans="1:11" ht="15">
      <c r="A71" s="26">
        <v>70</v>
      </c>
      <c r="B71" s="36"/>
      <c r="C71" s="31"/>
      <c r="D71" s="31"/>
      <c r="E71" s="26"/>
      <c r="F71" s="26"/>
      <c r="G71" s="26"/>
      <c r="H71" s="26"/>
      <c r="I71" s="26"/>
      <c r="J71" s="26"/>
      <c r="K71" s="26"/>
    </row>
    <row r="72" spans="1:11" ht="15">
      <c r="A72" s="26">
        <v>71</v>
      </c>
      <c r="B72" s="36"/>
      <c r="C72" s="31"/>
      <c r="D72" s="31"/>
      <c r="E72" s="26"/>
      <c r="F72" s="26"/>
      <c r="G72" s="26"/>
      <c r="H72" s="26"/>
      <c r="I72" s="26"/>
      <c r="J72" s="26"/>
      <c r="K72" s="26"/>
    </row>
    <row r="73" spans="1:11" ht="15">
      <c r="A73" s="26">
        <v>72</v>
      </c>
      <c r="B73" s="36"/>
      <c r="C73" s="31"/>
      <c r="D73" s="31"/>
      <c r="E73" s="26"/>
      <c r="F73" s="26"/>
      <c r="G73" s="26"/>
      <c r="H73" s="26"/>
      <c r="I73" s="26"/>
      <c r="J73" s="26"/>
      <c r="K73" s="26"/>
    </row>
    <row r="74" spans="1:11" ht="15">
      <c r="A74" s="26">
        <v>73</v>
      </c>
      <c r="B74" s="36"/>
      <c r="C74" s="31"/>
      <c r="D74" s="31"/>
      <c r="E74" s="26"/>
      <c r="F74" s="26"/>
      <c r="G74" s="26"/>
      <c r="H74" s="26"/>
      <c r="I74" s="26"/>
      <c r="J74" s="26"/>
      <c r="K74" s="26"/>
    </row>
    <row r="75" spans="1:11" ht="15">
      <c r="A75" s="26">
        <v>74</v>
      </c>
      <c r="B75" s="36"/>
      <c r="C75" s="31"/>
      <c r="D75" s="31"/>
      <c r="E75" s="26"/>
      <c r="F75" s="26"/>
      <c r="G75" s="26"/>
      <c r="H75" s="26"/>
      <c r="I75" s="26"/>
      <c r="J75" s="26"/>
      <c r="K75" s="26"/>
    </row>
    <row r="76" spans="1:11" ht="15">
      <c r="A76" s="26">
        <v>75</v>
      </c>
      <c r="B76" s="36"/>
      <c r="C76" s="31"/>
      <c r="D76" s="31"/>
      <c r="E76" s="26"/>
      <c r="F76" s="26"/>
      <c r="G76" s="26"/>
      <c r="H76" s="26"/>
      <c r="I76" s="26"/>
      <c r="J76" s="26"/>
      <c r="K76" s="26"/>
    </row>
    <row r="77" spans="1:11" ht="15">
      <c r="A77" s="26">
        <v>76</v>
      </c>
      <c r="B77" s="36"/>
      <c r="C77" s="31"/>
      <c r="D77" s="31"/>
      <c r="E77" s="26"/>
      <c r="F77" s="26"/>
      <c r="G77" s="26"/>
      <c r="H77" s="26"/>
      <c r="I77" s="26"/>
      <c r="J77" s="26"/>
      <c r="K77" s="26"/>
    </row>
    <row r="78" spans="1:11" ht="15">
      <c r="A78" s="26">
        <v>77</v>
      </c>
      <c r="B78" s="36"/>
      <c r="C78" s="31"/>
      <c r="D78" s="31"/>
      <c r="E78" s="26"/>
      <c r="F78" s="26"/>
      <c r="G78" s="26"/>
      <c r="H78" s="26"/>
      <c r="I78" s="26"/>
      <c r="J78" s="26"/>
      <c r="K78" s="26"/>
    </row>
    <row r="79" spans="1:11" ht="15">
      <c r="A79" s="26">
        <v>78</v>
      </c>
      <c r="B79" s="36"/>
      <c r="C79" s="31"/>
      <c r="D79" s="31"/>
      <c r="E79" s="26"/>
      <c r="F79" s="26"/>
      <c r="G79" s="26"/>
      <c r="H79" s="26"/>
      <c r="I79" s="26"/>
      <c r="J79" s="26"/>
      <c r="K79" s="26"/>
    </row>
    <row r="80" spans="1:11" ht="15">
      <c r="A80" s="26">
        <v>79</v>
      </c>
      <c r="B80" s="36"/>
      <c r="C80" s="31"/>
      <c r="D80" s="31"/>
      <c r="E80" s="26"/>
      <c r="F80" s="26"/>
      <c r="G80" s="26"/>
      <c r="H80" s="26"/>
      <c r="I80" s="26"/>
      <c r="J80" s="26"/>
      <c r="K80" s="26"/>
    </row>
    <row r="81" spans="1:11" ht="15">
      <c r="A81" s="26">
        <v>80</v>
      </c>
      <c r="B81" s="36"/>
      <c r="C81" s="31"/>
      <c r="D81" s="31"/>
      <c r="E81" s="26"/>
      <c r="F81" s="26"/>
      <c r="G81" s="26"/>
      <c r="H81" s="26"/>
      <c r="I81" s="26"/>
      <c r="J81" s="26"/>
      <c r="K81" s="26"/>
    </row>
    <row r="82" spans="1:11" ht="15">
      <c r="A82" s="26">
        <v>81</v>
      </c>
      <c r="B82" s="36"/>
      <c r="C82" s="31"/>
      <c r="D82" s="31"/>
      <c r="E82" s="26"/>
      <c r="F82" s="26"/>
      <c r="G82" s="26"/>
      <c r="H82" s="26"/>
      <c r="I82" s="26"/>
      <c r="J82" s="26"/>
      <c r="K82" s="26"/>
    </row>
    <row r="83" spans="1:11" ht="15">
      <c r="A83" s="26">
        <v>82</v>
      </c>
      <c r="B83" s="36"/>
      <c r="C83" s="31"/>
      <c r="D83" s="31"/>
      <c r="E83" s="26"/>
      <c r="F83" s="26"/>
      <c r="G83" s="26"/>
      <c r="H83" s="26"/>
      <c r="I83" s="26"/>
      <c r="J83" s="26"/>
      <c r="K83" s="26"/>
    </row>
    <row r="84" spans="1:11" ht="15">
      <c r="A84" s="26">
        <v>83</v>
      </c>
      <c r="B84" s="36"/>
      <c r="C84" s="31"/>
      <c r="D84" s="31"/>
      <c r="E84" s="26"/>
      <c r="F84" s="26"/>
      <c r="G84" s="26"/>
      <c r="H84" s="26"/>
      <c r="I84" s="26"/>
      <c r="J84" s="26"/>
      <c r="K84" s="26"/>
    </row>
    <row r="85" spans="1:11" ht="15">
      <c r="A85" s="26">
        <v>84</v>
      </c>
      <c r="B85" s="36"/>
      <c r="C85" s="31"/>
      <c r="D85" s="31"/>
      <c r="E85" s="26"/>
      <c r="F85" s="26"/>
      <c r="G85" s="26"/>
      <c r="H85" s="26"/>
      <c r="I85" s="26"/>
      <c r="J85" s="26"/>
      <c r="K85" s="26"/>
    </row>
    <row r="86" spans="1:11" ht="15">
      <c r="A86" s="26">
        <v>85</v>
      </c>
      <c r="B86" s="36"/>
      <c r="C86" s="31"/>
      <c r="D86" s="31"/>
      <c r="E86" s="26"/>
      <c r="F86" s="26"/>
      <c r="G86" s="26"/>
      <c r="H86" s="26"/>
      <c r="I86" s="26"/>
      <c r="J86" s="26"/>
      <c r="K86" s="26"/>
    </row>
    <row r="87" spans="1:11" ht="15">
      <c r="A87" s="26">
        <v>86</v>
      </c>
      <c r="B87" s="36"/>
      <c r="C87" s="31"/>
      <c r="D87" s="31"/>
      <c r="E87" s="26"/>
      <c r="F87" s="26"/>
      <c r="G87" s="26"/>
      <c r="H87" s="26"/>
      <c r="I87" s="26"/>
      <c r="J87" s="26"/>
      <c r="K87" s="26"/>
    </row>
    <row r="88" spans="1:11" ht="15">
      <c r="A88" s="26">
        <v>87</v>
      </c>
      <c r="B88" s="36"/>
      <c r="C88" s="31"/>
      <c r="D88" s="31"/>
      <c r="E88" s="26"/>
      <c r="F88" s="26"/>
      <c r="G88" s="26"/>
      <c r="H88" s="26"/>
      <c r="I88" s="26"/>
      <c r="J88" s="26"/>
      <c r="K88" s="26"/>
    </row>
    <row r="89" spans="1:11" ht="15">
      <c r="A89" s="26">
        <v>88</v>
      </c>
      <c r="B89" s="36"/>
      <c r="C89" s="31"/>
      <c r="D89" s="31"/>
      <c r="E89" s="26"/>
      <c r="F89" s="26"/>
      <c r="G89" s="26"/>
      <c r="H89" s="26"/>
      <c r="I89" s="26"/>
      <c r="J89" s="26"/>
      <c r="K89" s="26"/>
    </row>
    <row r="90" spans="1:11" ht="15">
      <c r="A90" s="26">
        <v>89</v>
      </c>
      <c r="B90" s="36"/>
      <c r="C90" s="31"/>
      <c r="D90" s="31"/>
      <c r="E90" s="26"/>
      <c r="F90" s="26"/>
      <c r="G90" s="26"/>
      <c r="H90" s="26"/>
      <c r="I90" s="26"/>
      <c r="J90" s="26"/>
      <c r="K90" s="26"/>
    </row>
    <row r="91" spans="1:11" ht="15">
      <c r="A91" s="26">
        <v>90</v>
      </c>
      <c r="B91" s="36"/>
      <c r="C91" s="31"/>
      <c r="D91" s="31"/>
      <c r="E91" s="26"/>
      <c r="F91" s="26"/>
      <c r="G91" s="26"/>
      <c r="H91" s="26"/>
      <c r="I91" s="26"/>
      <c r="J91" s="26"/>
      <c r="K91" s="26"/>
    </row>
    <row r="92" spans="1:11" ht="15">
      <c r="A92" s="26">
        <v>91</v>
      </c>
      <c r="B92" s="36"/>
      <c r="C92" s="31"/>
      <c r="D92" s="31"/>
      <c r="E92" s="26"/>
      <c r="F92" s="26"/>
      <c r="G92" s="26"/>
      <c r="H92" s="26"/>
      <c r="I92" s="26"/>
      <c r="J92" s="26"/>
      <c r="K92" s="26"/>
    </row>
    <row r="93" spans="1:11" ht="15">
      <c r="A93" s="26">
        <v>92</v>
      </c>
      <c r="B93" s="36"/>
      <c r="C93" s="31"/>
      <c r="D93" s="31"/>
      <c r="E93" s="26"/>
      <c r="F93" s="26"/>
      <c r="G93" s="26"/>
      <c r="H93" s="26"/>
      <c r="I93" s="26"/>
      <c r="J93" s="26"/>
      <c r="K93" s="26"/>
    </row>
    <row r="94" spans="1:11" ht="15">
      <c r="A94" s="26">
        <v>93</v>
      </c>
      <c r="B94" s="36"/>
      <c r="C94" s="31"/>
      <c r="D94" s="31"/>
      <c r="E94" s="26"/>
      <c r="F94" s="26"/>
      <c r="G94" s="26"/>
      <c r="H94" s="26"/>
      <c r="I94" s="26"/>
      <c r="J94" s="26"/>
      <c r="K94" s="26"/>
    </row>
    <row r="95" spans="1:11" ht="15">
      <c r="A95" s="26">
        <v>94</v>
      </c>
      <c r="B95" s="36"/>
      <c r="C95" s="31"/>
      <c r="D95" s="31"/>
      <c r="E95" s="26"/>
      <c r="F95" s="26"/>
      <c r="G95" s="26"/>
      <c r="H95" s="26"/>
      <c r="I95" s="26"/>
      <c r="J95" s="26"/>
      <c r="K95" s="26"/>
    </row>
    <row r="96" spans="1:11" ht="15">
      <c r="A96" s="26">
        <v>95</v>
      </c>
      <c r="B96" s="36"/>
      <c r="C96" s="31"/>
      <c r="D96" s="31"/>
      <c r="E96" s="26"/>
      <c r="F96" s="26"/>
      <c r="G96" s="26"/>
      <c r="H96" s="26"/>
      <c r="I96" s="26"/>
      <c r="J96" s="26"/>
      <c r="K96" s="26"/>
    </row>
    <row r="97" spans="1:11" ht="15">
      <c r="A97" s="26">
        <v>96</v>
      </c>
      <c r="B97" s="36"/>
      <c r="C97" s="31"/>
      <c r="D97" s="31"/>
      <c r="E97" s="26"/>
      <c r="F97" s="26"/>
      <c r="G97" s="26"/>
      <c r="H97" s="26"/>
      <c r="I97" s="26"/>
      <c r="J97" s="26"/>
      <c r="K97" s="26"/>
    </row>
    <row r="98" spans="1:11" ht="15">
      <c r="A98" s="26">
        <v>97</v>
      </c>
      <c r="B98" s="36"/>
      <c r="C98" s="31"/>
      <c r="D98" s="31"/>
      <c r="E98" s="26"/>
      <c r="F98" s="26"/>
      <c r="G98" s="26"/>
      <c r="H98" s="26"/>
      <c r="I98" s="26"/>
      <c r="J98" s="26"/>
      <c r="K98" s="26"/>
    </row>
    <row r="99" spans="1:11" ht="15">
      <c r="A99" s="26">
        <v>98</v>
      </c>
      <c r="B99" s="36"/>
      <c r="C99" s="31"/>
      <c r="D99" s="31"/>
      <c r="E99" s="26"/>
      <c r="F99" s="26"/>
      <c r="G99" s="26"/>
      <c r="H99" s="26"/>
      <c r="I99" s="26"/>
      <c r="J99" s="26"/>
      <c r="K99" s="26"/>
    </row>
    <row r="100" spans="1:11" ht="15">
      <c r="A100" s="26">
        <v>99</v>
      </c>
      <c r="B100" s="36"/>
      <c r="C100" s="31"/>
      <c r="D100" s="31"/>
      <c r="E100" s="26"/>
      <c r="F100" s="26"/>
      <c r="G100" s="26"/>
      <c r="H100" s="26"/>
      <c r="I100" s="26"/>
      <c r="J100" s="26"/>
      <c r="K100" s="26"/>
    </row>
  </sheetData>
  <sheetProtection/>
  <autoFilter ref="A1:K100"/>
  <printOptions/>
  <pageMargins left="0.25" right="0.25" top="0.75" bottom="0.75" header="0.3" footer="0.3"/>
  <pageSetup horizontalDpi="300" verticalDpi="300" orientation="portrait" paperSize="9" r:id="rId1"/>
  <headerFooter>
    <oddHeader>&amp;LВесенние хитрушки - 2014&amp;C&amp;"-,полужирный"Хитрушки&amp;RГПЗ "Столбы" 16 марта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9" sqref="A9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14.00390625" style="1" customWidth="1"/>
    <col min="4" max="4" width="4.7109375" style="1" customWidth="1"/>
    <col min="5" max="5" width="14.00390625" style="1" customWidth="1"/>
    <col min="6" max="6" width="4.7109375" style="1" customWidth="1"/>
    <col min="7" max="7" width="14.00390625" style="1" customWidth="1"/>
    <col min="8" max="8" width="4.7109375" style="1" customWidth="1"/>
    <col min="9" max="9" width="14.00390625" style="1" customWidth="1"/>
    <col min="10" max="10" width="4.7109375" style="1" customWidth="1"/>
    <col min="11" max="12" width="8.00390625" style="1" customWidth="1"/>
    <col min="13" max="13" width="8.421875" style="1" customWidth="1"/>
    <col min="14" max="16384" width="9.140625" style="1" customWidth="1"/>
  </cols>
  <sheetData>
    <row r="1" spans="1:13" ht="15">
      <c r="A1" s="50" t="s">
        <v>0</v>
      </c>
      <c r="B1" s="50" t="s">
        <v>1</v>
      </c>
      <c r="C1" s="50" t="s">
        <v>9</v>
      </c>
      <c r="D1" s="50"/>
      <c r="E1" s="50" t="s">
        <v>10</v>
      </c>
      <c r="F1" s="50"/>
      <c r="G1" s="50" t="s">
        <v>11</v>
      </c>
      <c r="H1" s="50"/>
      <c r="I1" s="50" t="s">
        <v>12</v>
      </c>
      <c r="J1" s="50"/>
      <c r="K1" s="50" t="s">
        <v>13</v>
      </c>
      <c r="L1" s="50" t="s">
        <v>14</v>
      </c>
      <c r="M1" s="50" t="s">
        <v>2</v>
      </c>
    </row>
    <row r="2" spans="1:13" ht="15">
      <c r="A2" s="50"/>
      <c r="B2" s="50"/>
      <c r="C2" s="2" t="s">
        <v>15</v>
      </c>
      <c r="D2" s="2" t="s">
        <v>16</v>
      </c>
      <c r="E2" s="2" t="s">
        <v>15</v>
      </c>
      <c r="F2" s="2" t="s">
        <v>16</v>
      </c>
      <c r="G2" s="2" t="s">
        <v>15</v>
      </c>
      <c r="H2" s="2" t="s">
        <v>16</v>
      </c>
      <c r="I2" s="2" t="s">
        <v>15</v>
      </c>
      <c r="J2" s="2" t="s">
        <v>16</v>
      </c>
      <c r="K2" s="50"/>
      <c r="L2" s="50"/>
      <c r="M2" s="50"/>
    </row>
    <row r="3" spans="1:13" ht="30" customHeight="1">
      <c r="A3" s="2">
        <v>1</v>
      </c>
      <c r="B3" s="2" t="s">
        <v>299</v>
      </c>
      <c r="C3" s="2"/>
      <c r="D3" s="2"/>
      <c r="E3" s="2">
        <v>4</v>
      </c>
      <c r="F3" s="2">
        <v>1</v>
      </c>
      <c r="G3" s="2"/>
      <c r="H3" s="2"/>
      <c r="I3" s="2"/>
      <c r="J3" s="2"/>
      <c r="K3" s="2">
        <f>SUM(D3,F3,H3,J3)</f>
        <v>1</v>
      </c>
      <c r="L3" s="37">
        <f>SUM(C3,E3,G3,I3)</f>
        <v>4</v>
      </c>
      <c r="M3" s="2">
        <v>4</v>
      </c>
    </row>
    <row r="4" spans="1:13" ht="30" customHeight="1">
      <c r="A4" s="2">
        <v>2</v>
      </c>
      <c r="B4" s="2" t="s">
        <v>300</v>
      </c>
      <c r="C4" s="2"/>
      <c r="D4" s="2"/>
      <c r="E4" s="2">
        <v>3</v>
      </c>
      <c r="F4" s="2">
        <v>1</v>
      </c>
      <c r="G4" s="2"/>
      <c r="H4" s="2"/>
      <c r="I4" s="2"/>
      <c r="J4" s="2"/>
      <c r="K4" s="37">
        <f>SUM(D4,F4,H4,J4)</f>
        <v>1</v>
      </c>
      <c r="L4" s="37">
        <f>SUM(C4,E4,G4,I4)</f>
        <v>3</v>
      </c>
      <c r="M4" s="2">
        <v>3</v>
      </c>
    </row>
    <row r="5" spans="1:13" ht="30" customHeight="1">
      <c r="A5" s="2">
        <v>3</v>
      </c>
      <c r="B5" s="2" t="s">
        <v>301</v>
      </c>
      <c r="C5" s="2">
        <v>4</v>
      </c>
      <c r="D5" s="2">
        <v>1</v>
      </c>
      <c r="E5" s="2">
        <v>2</v>
      </c>
      <c r="F5" s="2">
        <v>1</v>
      </c>
      <c r="G5" s="2">
        <v>4</v>
      </c>
      <c r="H5" s="2">
        <v>1</v>
      </c>
      <c r="I5" s="2"/>
      <c r="J5" s="2"/>
      <c r="K5" s="37">
        <f>SUM(D5,F5,H5,J5)</f>
        <v>3</v>
      </c>
      <c r="L5" s="37">
        <f>SUM(C5,E5,G5,I5)</f>
        <v>10</v>
      </c>
      <c r="M5" s="2">
        <v>1</v>
      </c>
    </row>
    <row r="6" spans="1:13" ht="30" customHeight="1">
      <c r="A6" s="2">
        <v>4</v>
      </c>
      <c r="B6" s="2" t="s">
        <v>302</v>
      </c>
      <c r="C6" s="2">
        <v>3</v>
      </c>
      <c r="D6" s="2">
        <v>1</v>
      </c>
      <c r="E6" s="2">
        <v>2</v>
      </c>
      <c r="F6" s="2">
        <v>1</v>
      </c>
      <c r="G6" s="2"/>
      <c r="H6" s="2"/>
      <c r="I6" s="2"/>
      <c r="J6" s="2"/>
      <c r="K6" s="37">
        <f>SUM(D6,F6,H6,J6)</f>
        <v>2</v>
      </c>
      <c r="L6" s="37">
        <f>SUM(C6,E6,G6,I6)</f>
        <v>5</v>
      </c>
      <c r="M6" s="2">
        <v>2</v>
      </c>
    </row>
    <row r="7" spans="1:13" ht="30" customHeight="1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mergeCells count="9">
    <mergeCell ref="K1:K2"/>
    <mergeCell ref="L1:L2"/>
    <mergeCell ref="M1:M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2014-01-07T04:11:09Z</cp:lastPrinted>
  <dcterms:created xsi:type="dcterms:W3CDTF">2010-01-04T19:28:24Z</dcterms:created>
  <dcterms:modified xsi:type="dcterms:W3CDTF">2014-03-17T13:29:20Z</dcterms:modified>
  <cp:category/>
  <cp:version/>
  <cp:contentType/>
  <cp:contentStatus/>
</cp:coreProperties>
</file>