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855" activeTab="1"/>
  </bookViews>
  <sheets>
    <sheet name="Лист1" sheetId="1" r:id="rId1"/>
    <sheet name="Лист3" sheetId="2" r:id="rId2"/>
  </sheets>
  <definedNames/>
  <calcPr fullCalcOnLoad="1"/>
</workbook>
</file>

<file path=xl/comments2.xml><?xml version="1.0" encoding="utf-8"?>
<comments xmlns="http://schemas.openxmlformats.org/spreadsheetml/2006/main">
  <authors>
    <author>Krasnoyarsk</author>
  </authors>
  <commentList>
    <comment ref="O5" authorId="0">
      <text>
        <r>
          <rPr>
            <b/>
            <sz val="8"/>
            <rFont val="Tahoma"/>
            <family val="0"/>
          </rPr>
          <t>максимальная сумма: все хитрушки с первой попытки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<sst xmlns="http://schemas.openxmlformats.org/spreadsheetml/2006/main" count="99" uniqueCount="74">
  <si>
    <t>Count-КОД_РЕПР</t>
  </si>
  <si>
    <t>ПРИГОВОР</t>
  </si>
  <si>
    <t/>
  </si>
  <si>
    <t>ВМН</t>
  </si>
  <si>
    <t>ИТЛ-1</t>
  </si>
  <si>
    <t>ИТЛ-10</t>
  </si>
  <si>
    <t>ИТЛ-15</t>
  </si>
  <si>
    <t>ИТЛ-3</t>
  </si>
  <si>
    <t>ИТЛ-4, Поражение в правах-3</t>
  </si>
  <si>
    <t>ИТЛ-4, Ссылка-2</t>
  </si>
  <si>
    <t>ИТЛ-6</t>
  </si>
  <si>
    <t>ИТЛ-8</t>
  </si>
  <si>
    <t>Колония малолетних</t>
  </si>
  <si>
    <t>Лишение избират.прав, Раскулачивание, Высылка</t>
  </si>
  <si>
    <t>ВМН с конфискацией имущества</t>
  </si>
  <si>
    <t>неизвестен</t>
  </si>
  <si>
    <t>Count</t>
  </si>
  <si>
    <t>обобщенно</t>
  </si>
  <si>
    <t>лишение свободы</t>
  </si>
  <si>
    <t>высылка</t>
  </si>
  <si>
    <t>неизвестен, возможно ускользнули от карающей десницы</t>
  </si>
  <si>
    <t>Выражение1</t>
  </si>
  <si>
    <t>год</t>
  </si>
  <si>
    <t>месяц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</si>
  <si>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</si>
  <si>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</si>
  <si>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</si>
  <si>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</si>
  <si>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</si>
  <si>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</si>
  <si>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</si>
  <si>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</si>
  <si>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</si>
  <si>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</si>
  <si>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</si>
  <si>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</si>
  <si>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ДАТА_АРЕСТ</t>
  </si>
  <si>
    <t>mes</t>
  </si>
  <si>
    <t>&lt;&gt;</t>
  </si>
  <si>
    <t>1</t>
  </si>
  <si>
    <t>2</t>
  </si>
  <si>
    <t>Эдельвейс-1</t>
  </si>
  <si>
    <t>Руйговка</t>
  </si>
  <si>
    <t>Кони</t>
  </si>
  <si>
    <t>ККА</t>
  </si>
  <si>
    <t>Здельвейс-2</t>
  </si>
  <si>
    <t>Грифы</t>
  </si>
  <si>
    <t>м</t>
  </si>
  <si>
    <t>ж</t>
  </si>
  <si>
    <t>в</t>
  </si>
  <si>
    <t>вершин</t>
  </si>
  <si>
    <t>финиш</t>
  </si>
  <si>
    <t>баллы</t>
  </si>
  <si>
    <t>команда</t>
  </si>
  <si>
    <t>хитрушки</t>
  </si>
  <si>
    <t>итого</t>
  </si>
  <si>
    <t>место</t>
  </si>
  <si>
    <t>Первый день</t>
  </si>
  <si>
    <t>Второй день</t>
  </si>
  <si>
    <t>гонка</t>
  </si>
  <si>
    <t>день</t>
  </si>
  <si>
    <t xml:space="preserve">1-й </t>
  </si>
  <si>
    <t xml:space="preserve">2-й </t>
  </si>
  <si>
    <t>суммарная цена</t>
  </si>
  <si>
    <t>возраст</t>
  </si>
  <si>
    <t>баллы за</t>
  </si>
  <si>
    <t>чисто</t>
  </si>
  <si>
    <t>Протокол соревнований столбистов</t>
  </si>
  <si>
    <t>5-6 сентября 2009г</t>
  </si>
  <si>
    <t xml:space="preserve">Главный судья </t>
  </si>
  <si>
    <t>Главный секретарь</t>
  </si>
  <si>
    <t>Шалыгин А.А.</t>
  </si>
  <si>
    <t>Попова Н.И.</t>
  </si>
  <si>
    <t>стартовые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</si>
</sst>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10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/>
      <protection/>
    </xf>
    <xf numFmtId="0" fontId="1" fillId="0" borderId="2" xfId="18" applyFont="1" applyFill="1" applyBorder="1" applyAlignment="1">
      <alignment horizontal="right" wrapText="1"/>
      <protection/>
    </xf>
    <xf numFmtId="0" fontId="1" fillId="0" borderId="2" xfId="18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168" fontId="1" fillId="0" borderId="2" xfId="18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1">
      <selection activeCell="A36" sqref="A36:E52"/>
    </sheetView>
  </sheetViews>
  <sheetFormatPr defaultColWidth="9.00390625" defaultRowHeight="12.75"/>
  <cols>
    <col min="1" max="1" width="16.625" style="0" bestFit="1" customWidth="1"/>
    <col min="2" max="2" width="45.875" style="0" bestFit="1" customWidth="1"/>
    <col min="4" max="4" width="10.75390625" style="0" bestFit="1" customWidth="1"/>
    <col min="5" max="5" width="52.75390625" style="0" bestFit="1" customWidth="1"/>
    <col min="7" max="7" width="11.875" style="0" bestFit="1" customWidth="1"/>
  </cols>
  <sheetData>
    <row r="1" spans="1:4" ht="12.75">
      <c r="A1" s="4" t="s">
        <v>16</v>
      </c>
      <c r="B1" s="4" t="s">
        <v>1</v>
      </c>
      <c r="C1" s="4"/>
      <c r="D1" s="4" t="s">
        <v>17</v>
      </c>
    </row>
    <row r="2" spans="1:5" ht="12.75">
      <c r="A2" s="2">
        <v>57</v>
      </c>
      <c r="B2" s="3" t="s">
        <v>15</v>
      </c>
      <c r="D2" s="2">
        <v>57</v>
      </c>
      <c r="E2" s="3" t="s">
        <v>20</v>
      </c>
    </row>
    <row r="3" spans="1:5" ht="12.75">
      <c r="A3" s="2">
        <v>124</v>
      </c>
      <c r="B3" s="3" t="s">
        <v>3</v>
      </c>
      <c r="D3">
        <v>236</v>
      </c>
      <c r="E3" t="s">
        <v>3</v>
      </c>
    </row>
    <row r="4" spans="1:5" ht="12.75">
      <c r="A4" s="2">
        <v>112</v>
      </c>
      <c r="B4" s="3" t="s">
        <v>14</v>
      </c>
      <c r="D4">
        <v>189</v>
      </c>
      <c r="E4" t="s">
        <v>18</v>
      </c>
    </row>
    <row r="5" spans="1:5" ht="12.75">
      <c r="A5" s="2">
        <v>1</v>
      </c>
      <c r="B5" s="3" t="s">
        <v>4</v>
      </c>
      <c r="D5">
        <v>1</v>
      </c>
      <c r="E5" t="s">
        <v>19</v>
      </c>
    </row>
    <row r="6" spans="1:2" ht="12.75">
      <c r="A6" s="2">
        <v>131</v>
      </c>
      <c r="B6" s="3" t="s">
        <v>5</v>
      </c>
    </row>
    <row r="7" spans="1:2" ht="12.75">
      <c r="A7" s="2">
        <v>1</v>
      </c>
      <c r="B7" s="3" t="s">
        <v>6</v>
      </c>
    </row>
    <row r="8" spans="1:2" ht="12.75">
      <c r="A8" s="2">
        <v>1</v>
      </c>
      <c r="B8" s="3" t="s">
        <v>7</v>
      </c>
    </row>
    <row r="9" spans="1:2" ht="12.75">
      <c r="A9" s="2">
        <v>1</v>
      </c>
      <c r="B9" s="3" t="s">
        <v>8</v>
      </c>
    </row>
    <row r="10" spans="1:2" ht="12.75">
      <c r="A10" s="2">
        <v>1</v>
      </c>
      <c r="B10" s="3" t="s">
        <v>9</v>
      </c>
    </row>
    <row r="11" spans="1:2" ht="12.75">
      <c r="A11" s="2">
        <v>2</v>
      </c>
      <c r="B11" s="3" t="s">
        <v>10</v>
      </c>
    </row>
    <row r="12" spans="1:2" ht="12.75">
      <c r="A12" s="2">
        <v>50</v>
      </c>
      <c r="B12" s="3" t="s">
        <v>11</v>
      </c>
    </row>
    <row r="13" spans="1:2" ht="12.75">
      <c r="A13" s="2">
        <v>1</v>
      </c>
      <c r="B13" s="3" t="s">
        <v>12</v>
      </c>
    </row>
    <row r="14" spans="1:2" ht="12.75">
      <c r="A14" s="2">
        <v>1</v>
      </c>
      <c r="B14" s="3" t="s">
        <v>13</v>
      </c>
    </row>
    <row r="15" ht="12.75">
      <c r="A15">
        <f>SUM(A2:A14)</f>
        <v>483</v>
      </c>
    </row>
    <row r="18" spans="1:7" ht="12.75">
      <c r="A18" s="1" t="s">
        <v>0</v>
      </c>
      <c r="B18" s="1" t="s">
        <v>21</v>
      </c>
      <c r="C18" t="s">
        <v>22</v>
      </c>
      <c r="D18" t="s">
        <v>23</v>
      </c>
      <c r="E18" s="1" t="s">
        <v>0</v>
      </c>
      <c r="F18" s="1" t="s">
        <v>36</v>
      </c>
      <c r="G18" s="1" t="s">
        <v>21</v>
      </c>
    </row>
    <row r="19" spans="1:7" ht="12.75">
      <c r="A19" s="2">
        <v>10</v>
      </c>
      <c r="B19" s="5">
        <v>13728</v>
      </c>
      <c r="C19">
        <v>1937</v>
      </c>
      <c r="D19" t="s">
        <v>24</v>
      </c>
      <c r="E19" s="2">
        <v>5</v>
      </c>
      <c r="F19" s="5" t="s">
        <v>2</v>
      </c>
      <c r="G19" s="5">
        <v>13728</v>
      </c>
    </row>
    <row r="20" spans="1:7" ht="12.75">
      <c r="A20" s="2">
        <v>54</v>
      </c>
      <c r="B20" s="5">
        <v>13759</v>
      </c>
      <c r="C20">
        <v>1937</v>
      </c>
      <c r="D20" t="s">
        <v>25</v>
      </c>
      <c r="E20" s="2">
        <v>2</v>
      </c>
      <c r="F20" s="5" t="s">
        <v>2</v>
      </c>
      <c r="G20" s="5">
        <v>13759</v>
      </c>
    </row>
    <row r="21" spans="1:7" ht="12.75">
      <c r="A21" s="2">
        <v>36</v>
      </c>
      <c r="B21" s="5">
        <v>13789</v>
      </c>
      <c r="C21">
        <v>1937</v>
      </c>
      <c r="D21" t="s">
        <v>26</v>
      </c>
      <c r="E21" s="2">
        <v>14</v>
      </c>
      <c r="F21" s="5" t="s">
        <v>2</v>
      </c>
      <c r="G21" s="5">
        <v>13789</v>
      </c>
    </row>
    <row r="22" spans="1:7" ht="12.75">
      <c r="A22" s="2">
        <v>80</v>
      </c>
      <c r="B22" s="5">
        <v>13820</v>
      </c>
      <c r="C22">
        <v>1937</v>
      </c>
      <c r="D22" t="s">
        <v>27</v>
      </c>
      <c r="E22" s="2">
        <v>2</v>
      </c>
      <c r="F22" s="5" t="s">
        <v>2</v>
      </c>
      <c r="G22" s="5">
        <v>13820</v>
      </c>
    </row>
    <row r="23" spans="1:7" ht="12.75">
      <c r="A23" s="2">
        <v>27</v>
      </c>
      <c r="B23" s="5">
        <v>13850</v>
      </c>
      <c r="C23">
        <v>1937</v>
      </c>
      <c r="D23" t="s">
        <v>28</v>
      </c>
      <c r="E23" s="2">
        <v>5</v>
      </c>
      <c r="F23" s="5" t="s">
        <v>2</v>
      </c>
      <c r="G23" s="5">
        <v>13850</v>
      </c>
    </row>
    <row r="24" spans="1:7" ht="12.75">
      <c r="A24" s="2">
        <v>11</v>
      </c>
      <c r="B24" s="5">
        <v>13881</v>
      </c>
      <c r="C24">
        <v>1938</v>
      </c>
      <c r="D24" t="s">
        <v>29</v>
      </c>
      <c r="E24" s="2">
        <v>4</v>
      </c>
      <c r="F24" s="5" t="s">
        <v>2</v>
      </c>
      <c r="G24" s="5">
        <v>13912</v>
      </c>
    </row>
    <row r="25" spans="1:7" ht="12.75">
      <c r="A25" s="2">
        <v>22</v>
      </c>
      <c r="B25" s="5">
        <v>13912</v>
      </c>
      <c r="C25">
        <v>1938</v>
      </c>
      <c r="D25" t="s">
        <v>30</v>
      </c>
      <c r="E25" s="2">
        <v>4</v>
      </c>
      <c r="F25" s="5" t="s">
        <v>2</v>
      </c>
      <c r="G25" s="5">
        <v>13940</v>
      </c>
    </row>
    <row r="26" spans="1:7" ht="12.75">
      <c r="A26" s="2">
        <v>18</v>
      </c>
      <c r="B26" s="5">
        <v>13940</v>
      </c>
      <c r="C26">
        <v>1938</v>
      </c>
      <c r="D26" t="s">
        <v>31</v>
      </c>
      <c r="E26" s="2">
        <v>2</v>
      </c>
      <c r="F26" s="5" t="s">
        <v>2</v>
      </c>
      <c r="G26" s="5">
        <v>14001</v>
      </c>
    </row>
    <row r="27" spans="1:7" ht="12.75">
      <c r="A27" s="2">
        <v>10</v>
      </c>
      <c r="B27" s="5">
        <v>13971</v>
      </c>
      <c r="C27">
        <v>1938</v>
      </c>
      <c r="D27" t="s">
        <v>32</v>
      </c>
      <c r="E27" s="2">
        <v>6</v>
      </c>
      <c r="F27" s="5" t="s">
        <v>2</v>
      </c>
      <c r="G27" s="5">
        <v>14032</v>
      </c>
    </row>
    <row r="28" spans="1:5" ht="12.75">
      <c r="A28" s="2">
        <v>30</v>
      </c>
      <c r="B28" s="5">
        <v>14001</v>
      </c>
      <c r="C28">
        <v>1938</v>
      </c>
      <c r="D28" t="s">
        <v>33</v>
      </c>
      <c r="E28">
        <f>SUM(E19:E27)</f>
        <v>44</v>
      </c>
    </row>
    <row r="29" spans="1:4" ht="12.75">
      <c r="A29" s="2">
        <v>15</v>
      </c>
      <c r="B29" s="5">
        <v>14032</v>
      </c>
      <c r="C29">
        <v>1938</v>
      </c>
      <c r="D29" t="s">
        <v>34</v>
      </c>
    </row>
    <row r="30" spans="1:4" ht="12.75">
      <c r="A30" s="2">
        <v>21</v>
      </c>
      <c r="B30" s="5">
        <v>14062</v>
      </c>
      <c r="C30">
        <v>1938</v>
      </c>
      <c r="D30" t="s">
        <v>35</v>
      </c>
    </row>
    <row r="31" spans="1:4" ht="12.75">
      <c r="A31" s="2">
        <v>8</v>
      </c>
      <c r="B31" s="5">
        <v>14093</v>
      </c>
      <c r="C31">
        <v>1938</v>
      </c>
      <c r="D31" t="s">
        <v>24</v>
      </c>
    </row>
    <row r="32" spans="1:4" ht="12.75">
      <c r="A32" s="2">
        <v>1</v>
      </c>
      <c r="B32" s="5">
        <v>14124</v>
      </c>
      <c r="C32">
        <v>1938</v>
      </c>
      <c r="D32" t="s">
        <v>25</v>
      </c>
    </row>
    <row r="33" spans="1:4" ht="12.75">
      <c r="A33" s="2">
        <v>1</v>
      </c>
      <c r="B33" s="5">
        <v>14154</v>
      </c>
      <c r="C33">
        <v>1938</v>
      </c>
      <c r="D33" t="s">
        <v>26</v>
      </c>
    </row>
    <row r="34" ht="12.75">
      <c r="A34">
        <f>SUM(A19:A33)</f>
        <v>344</v>
      </c>
    </row>
    <row r="36" spans="1:4" ht="12.75">
      <c r="A36" s="1" t="s">
        <v>37</v>
      </c>
      <c r="B36" s="1" t="s">
        <v>38</v>
      </c>
      <c r="C36" s="1" t="s">
        <v>39</v>
      </c>
      <c r="D36" s="1" t="s">
        <v>40</v>
      </c>
    </row>
    <row r="37" spans="1:5" ht="12.75">
      <c r="A37" s="5">
        <v>13728</v>
      </c>
      <c r="B37" s="2">
        <v>0</v>
      </c>
      <c r="C37" s="2">
        <v>22</v>
      </c>
      <c r="D37" s="2">
        <v>2</v>
      </c>
      <c r="E37">
        <f>SUM(B37:D37)</f>
        <v>24</v>
      </c>
    </row>
    <row r="38" spans="1:5" ht="12.75">
      <c r="A38" s="5">
        <v>13759</v>
      </c>
      <c r="B38" s="2">
        <v>2</v>
      </c>
      <c r="C38" s="2">
        <v>28</v>
      </c>
      <c r="D38" s="2">
        <v>30</v>
      </c>
      <c r="E38">
        <f aca="true" t="shared" si="0" ref="E38:E51">SUM(B38:D38)</f>
        <v>60</v>
      </c>
    </row>
    <row r="39" spans="1:5" ht="12.75">
      <c r="A39" s="5">
        <v>13789</v>
      </c>
      <c r="B39" s="2">
        <v>1</v>
      </c>
      <c r="C39" s="2">
        <v>59</v>
      </c>
      <c r="D39" s="2">
        <v>27</v>
      </c>
      <c r="E39">
        <f t="shared" si="0"/>
        <v>87</v>
      </c>
    </row>
    <row r="40" spans="1:5" ht="12.75">
      <c r="A40" s="5">
        <v>13820</v>
      </c>
      <c r="B40" s="2">
        <v>8</v>
      </c>
      <c r="C40" s="2">
        <v>26</v>
      </c>
      <c r="D40" s="2">
        <v>69</v>
      </c>
      <c r="E40">
        <f t="shared" si="0"/>
        <v>103</v>
      </c>
    </row>
    <row r="41" spans="1:5" ht="12.75">
      <c r="A41" s="5">
        <v>13850</v>
      </c>
      <c r="B41" s="2">
        <v>1</v>
      </c>
      <c r="C41" s="2">
        <v>21</v>
      </c>
      <c r="D41" s="2">
        <v>23</v>
      </c>
      <c r="E41">
        <f t="shared" si="0"/>
        <v>45</v>
      </c>
    </row>
    <row r="42" spans="1:5" ht="12.75">
      <c r="A42" s="5">
        <v>13881</v>
      </c>
      <c r="B42" s="2">
        <v>0</v>
      </c>
      <c r="C42" s="2">
        <v>9</v>
      </c>
      <c r="D42" s="2">
        <v>2</v>
      </c>
      <c r="E42">
        <f t="shared" si="0"/>
        <v>11</v>
      </c>
    </row>
    <row r="43" spans="1:5" ht="12.75">
      <c r="A43" s="5">
        <v>13912</v>
      </c>
      <c r="B43" s="2">
        <v>2</v>
      </c>
      <c r="C43" s="2">
        <v>13</v>
      </c>
      <c r="D43" s="2">
        <v>15</v>
      </c>
      <c r="E43">
        <f t="shared" si="0"/>
        <v>30</v>
      </c>
    </row>
    <row r="44" spans="1:5" ht="12.75">
      <c r="A44" s="5">
        <v>13940</v>
      </c>
      <c r="B44" s="2">
        <v>0</v>
      </c>
      <c r="C44" s="2">
        <v>20</v>
      </c>
      <c r="D44" s="2">
        <v>2</v>
      </c>
      <c r="E44">
        <f t="shared" si="0"/>
        <v>22</v>
      </c>
    </row>
    <row r="45" spans="1:5" ht="12.75">
      <c r="A45" s="5">
        <v>13971</v>
      </c>
      <c r="B45" s="2">
        <v>3</v>
      </c>
      <c r="C45" s="2">
        <v>6</v>
      </c>
      <c r="D45" s="2" t="s">
        <v>2</v>
      </c>
      <c r="E45">
        <f t="shared" si="0"/>
        <v>9</v>
      </c>
    </row>
    <row r="46" spans="1:5" ht="12.75">
      <c r="A46" s="5">
        <v>14001</v>
      </c>
      <c r="B46" s="2">
        <v>3</v>
      </c>
      <c r="C46" s="2">
        <v>22</v>
      </c>
      <c r="D46" s="2">
        <v>9</v>
      </c>
      <c r="E46">
        <f t="shared" si="0"/>
        <v>34</v>
      </c>
    </row>
    <row r="47" spans="1:5" ht="12.75">
      <c r="A47" s="5">
        <v>14032</v>
      </c>
      <c r="B47" s="2">
        <v>10</v>
      </c>
      <c r="C47" s="2">
        <v>4</v>
      </c>
      <c r="D47" s="2">
        <v>8</v>
      </c>
      <c r="E47">
        <f t="shared" si="0"/>
        <v>22</v>
      </c>
    </row>
    <row r="48" spans="1:5" ht="12.75">
      <c r="A48" s="5">
        <v>14062</v>
      </c>
      <c r="B48" s="2">
        <v>19</v>
      </c>
      <c r="C48" s="2">
        <v>1</v>
      </c>
      <c r="D48" s="2">
        <v>1</v>
      </c>
      <c r="E48">
        <f t="shared" si="0"/>
        <v>21</v>
      </c>
    </row>
    <row r="49" spans="1:5" ht="12.75">
      <c r="A49" s="5">
        <v>14093</v>
      </c>
      <c r="B49" s="2">
        <v>6</v>
      </c>
      <c r="C49" s="2">
        <v>3</v>
      </c>
      <c r="D49" s="2">
        <v>1</v>
      </c>
      <c r="E49">
        <f t="shared" si="0"/>
        <v>10</v>
      </c>
    </row>
    <row r="50" spans="1:5" ht="12.75">
      <c r="A50" s="5">
        <v>14124</v>
      </c>
      <c r="B50" s="2">
        <v>1</v>
      </c>
      <c r="C50" s="2" t="s">
        <v>2</v>
      </c>
      <c r="D50" s="2" t="s">
        <v>2</v>
      </c>
      <c r="E50">
        <f t="shared" si="0"/>
        <v>1</v>
      </c>
    </row>
    <row r="51" spans="1:5" ht="12.75">
      <c r="A51" s="5">
        <v>14154</v>
      </c>
      <c r="B51" s="2">
        <v>1</v>
      </c>
      <c r="C51" s="2" t="s">
        <v>2</v>
      </c>
      <c r="D51" s="2" t="s">
        <v>2</v>
      </c>
      <c r="E51">
        <f t="shared" si="0"/>
        <v>1</v>
      </c>
    </row>
    <row r="52" ht="12.75">
      <c r="E52">
        <f>SUM(E37:E51)</f>
        <v>480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R11" sqref="R11"/>
    </sheetView>
  </sheetViews>
  <sheetFormatPr defaultColWidth="9.00390625" defaultRowHeight="12.75"/>
  <cols>
    <col min="1" max="1" width="14.875" style="0" customWidth="1"/>
    <col min="2" max="2" width="10.125" style="0" customWidth="1"/>
    <col min="3" max="5" width="4.00390625" style="0" customWidth="1"/>
    <col min="6" max="6" width="7.625" style="0" bestFit="1" customWidth="1"/>
    <col min="7" max="7" width="7.875" style="0" customWidth="1"/>
    <col min="8" max="8" width="10.25390625" style="0" customWidth="1"/>
    <col min="9" max="11" width="3.25390625" style="0" customWidth="1"/>
    <col min="12" max="12" width="8.375" style="0" customWidth="1"/>
    <col min="13" max="13" width="7.875" style="0" customWidth="1"/>
    <col min="14" max="14" width="6.125" style="0" bestFit="1" customWidth="1"/>
    <col min="15" max="15" width="9.875" style="0" customWidth="1"/>
    <col min="16" max="16" width="6.00390625" style="0" bestFit="1" customWidth="1"/>
    <col min="17" max="17" width="6.375" style="0" customWidth="1"/>
    <col min="18" max="18" width="8.75390625" style="0" bestFit="1" customWidth="1"/>
    <col min="19" max="19" width="6.25390625" style="0" bestFit="1" customWidth="1"/>
  </cols>
  <sheetData>
    <row r="1" spans="1:8" ht="18" customHeight="1" thickBot="1">
      <c r="A1" s="27" t="s">
        <v>67</v>
      </c>
      <c r="H1" t="s">
        <v>68</v>
      </c>
    </row>
    <row r="2" spans="2:18" ht="13.5" thickBot="1">
      <c r="B2" s="28" t="s">
        <v>57</v>
      </c>
      <c r="C2" s="29"/>
      <c r="D2" s="29"/>
      <c r="E2" s="29"/>
      <c r="F2" s="29"/>
      <c r="G2" s="30"/>
      <c r="H2" s="28" t="s">
        <v>58</v>
      </c>
      <c r="I2" s="31"/>
      <c r="J2" s="31"/>
      <c r="K2" s="31"/>
      <c r="L2" s="31"/>
      <c r="M2" s="32"/>
      <c r="N2" s="9"/>
      <c r="R2" s="6" t="s">
        <v>65</v>
      </c>
    </row>
    <row r="3" spans="1:19" ht="12.75">
      <c r="A3" s="11" t="s">
        <v>53</v>
      </c>
      <c r="B3" s="13" t="s">
        <v>73</v>
      </c>
      <c r="C3" s="14" t="s">
        <v>47</v>
      </c>
      <c r="D3" s="14" t="s">
        <v>48</v>
      </c>
      <c r="E3" s="14" t="s">
        <v>49</v>
      </c>
      <c r="F3" s="14" t="s">
        <v>51</v>
      </c>
      <c r="G3" s="15" t="s">
        <v>52</v>
      </c>
      <c r="H3" s="13" t="s">
        <v>73</v>
      </c>
      <c r="I3" s="14" t="s">
        <v>47</v>
      </c>
      <c r="J3" s="14" t="s">
        <v>48</v>
      </c>
      <c r="K3" s="14" t="s">
        <v>49</v>
      </c>
      <c r="L3" s="14" t="s">
        <v>51</v>
      </c>
      <c r="M3" s="15" t="s">
        <v>52</v>
      </c>
      <c r="N3" s="8" t="s">
        <v>59</v>
      </c>
      <c r="O3" s="7" t="s">
        <v>54</v>
      </c>
      <c r="P3" s="7" t="s">
        <v>55</v>
      </c>
      <c r="Q3" s="7" t="s">
        <v>56</v>
      </c>
      <c r="R3" s="25" t="s">
        <v>64</v>
      </c>
      <c r="S3" s="26" t="s">
        <v>66</v>
      </c>
    </row>
    <row r="4" spans="1:19" ht="12.75">
      <c r="A4" s="12" t="s">
        <v>41</v>
      </c>
      <c r="B4" s="16">
        <v>12</v>
      </c>
      <c r="C4" s="10">
        <v>4</v>
      </c>
      <c r="D4" s="10">
        <v>4</v>
      </c>
      <c r="E4" s="10">
        <v>5</v>
      </c>
      <c r="F4" s="10">
        <v>4</v>
      </c>
      <c r="G4" s="17">
        <f aca="true" t="shared" si="0" ref="G4:G9">(2*D4+C4)*$B$13+E4*$B$12-(F4-1)*2+B4</f>
        <v>437</v>
      </c>
      <c r="H4" s="16">
        <v>12</v>
      </c>
      <c r="I4" s="10">
        <v>4</v>
      </c>
      <c r="J4" s="10">
        <v>4</v>
      </c>
      <c r="K4" s="10">
        <v>5</v>
      </c>
      <c r="L4" s="10">
        <v>1</v>
      </c>
      <c r="M4" s="21">
        <f aca="true" t="shared" si="1" ref="M4:M9">(2*J4+I4)*$C$13+K4*$C$12-(L4-1)*2+H4</f>
        <v>318</v>
      </c>
      <c r="N4" s="10">
        <f aca="true" t="shared" si="2" ref="N4:N9">G4+M4</f>
        <v>755</v>
      </c>
      <c r="O4" s="10">
        <v>53</v>
      </c>
      <c r="P4" s="10">
        <f aca="true" t="shared" si="3" ref="P4:P9">SUM(N4:O4)</f>
        <v>808</v>
      </c>
      <c r="Q4" s="10">
        <v>1</v>
      </c>
      <c r="R4" s="6">
        <v>65</v>
      </c>
      <c r="S4">
        <f>P4-R4</f>
        <v>743</v>
      </c>
    </row>
    <row r="5" spans="1:19" ht="12.75">
      <c r="A5" s="12" t="s">
        <v>42</v>
      </c>
      <c r="B5" s="16">
        <f>C5+2*D5</f>
        <v>12</v>
      </c>
      <c r="C5" s="10">
        <v>4</v>
      </c>
      <c r="D5" s="10">
        <v>4</v>
      </c>
      <c r="E5" s="10">
        <v>1</v>
      </c>
      <c r="F5" s="10">
        <v>5</v>
      </c>
      <c r="G5" s="17">
        <f t="shared" si="0"/>
        <v>407</v>
      </c>
      <c r="H5" s="16">
        <f>I5+2*J5</f>
        <v>12</v>
      </c>
      <c r="I5" s="10">
        <v>4</v>
      </c>
      <c r="J5" s="10">
        <v>4</v>
      </c>
      <c r="K5" s="10">
        <v>1</v>
      </c>
      <c r="L5" s="10">
        <v>2</v>
      </c>
      <c r="M5" s="21">
        <f t="shared" si="1"/>
        <v>292</v>
      </c>
      <c r="N5" s="10">
        <f t="shared" si="2"/>
        <v>699</v>
      </c>
      <c r="O5" s="10">
        <v>54</v>
      </c>
      <c r="P5" s="10">
        <f t="shared" si="3"/>
        <v>753</v>
      </c>
      <c r="Q5" s="10">
        <v>2</v>
      </c>
      <c r="R5" s="6">
        <v>13</v>
      </c>
      <c r="S5">
        <f>P5-R5</f>
        <v>740</v>
      </c>
    </row>
    <row r="6" spans="1:19" ht="12.75">
      <c r="A6" s="12" t="s">
        <v>43</v>
      </c>
      <c r="B6" s="16">
        <f>C6+2*D6</f>
        <v>12</v>
      </c>
      <c r="C6" s="10">
        <v>4</v>
      </c>
      <c r="D6" s="10">
        <v>4</v>
      </c>
      <c r="E6" s="10">
        <v>1</v>
      </c>
      <c r="F6" s="10">
        <v>1</v>
      </c>
      <c r="G6" s="17">
        <f t="shared" si="0"/>
        <v>415</v>
      </c>
      <c r="H6" s="16">
        <f>I6+2*J6</f>
        <v>12</v>
      </c>
      <c r="I6" s="10">
        <v>4</v>
      </c>
      <c r="J6" s="10">
        <v>4</v>
      </c>
      <c r="K6" s="10">
        <v>2</v>
      </c>
      <c r="L6" s="10">
        <v>4</v>
      </c>
      <c r="M6" s="21">
        <f t="shared" si="1"/>
        <v>294</v>
      </c>
      <c r="N6" s="10">
        <f t="shared" si="2"/>
        <v>709</v>
      </c>
      <c r="O6" s="10">
        <v>42</v>
      </c>
      <c r="P6" s="10">
        <f t="shared" si="3"/>
        <v>751</v>
      </c>
      <c r="Q6" s="10">
        <v>3</v>
      </c>
      <c r="R6" s="6">
        <v>19</v>
      </c>
      <c r="S6">
        <f>P6-R6</f>
        <v>732</v>
      </c>
    </row>
    <row r="7" spans="1:19" ht="12.75">
      <c r="A7" s="12" t="s">
        <v>44</v>
      </c>
      <c r="B7" s="16">
        <f>C7+2*D7</f>
        <v>12</v>
      </c>
      <c r="C7" s="10">
        <v>4</v>
      </c>
      <c r="D7" s="10">
        <v>4</v>
      </c>
      <c r="E7" s="10">
        <v>0</v>
      </c>
      <c r="F7" s="10">
        <v>2</v>
      </c>
      <c r="G7" s="17">
        <f t="shared" si="0"/>
        <v>406</v>
      </c>
      <c r="H7" s="16">
        <f>I7+2*J7</f>
        <v>12</v>
      </c>
      <c r="I7" s="10">
        <v>4</v>
      </c>
      <c r="J7" s="10">
        <v>4</v>
      </c>
      <c r="K7" s="10">
        <v>0</v>
      </c>
      <c r="L7" s="10">
        <v>3</v>
      </c>
      <c r="M7" s="21">
        <f t="shared" si="1"/>
        <v>284</v>
      </c>
      <c r="N7" s="10">
        <f t="shared" si="2"/>
        <v>690</v>
      </c>
      <c r="O7" s="10">
        <v>28</v>
      </c>
      <c r="P7" s="10">
        <f t="shared" si="3"/>
        <v>718</v>
      </c>
      <c r="Q7" s="10">
        <v>4</v>
      </c>
      <c r="R7" s="6">
        <v>0</v>
      </c>
      <c r="S7">
        <f>P7-R7</f>
        <v>718</v>
      </c>
    </row>
    <row r="8" spans="1:19" ht="12.75">
      <c r="A8" s="12" t="s">
        <v>45</v>
      </c>
      <c r="B8" s="16">
        <f>C8+2*D8</f>
        <v>10</v>
      </c>
      <c r="C8" s="10">
        <v>4</v>
      </c>
      <c r="D8" s="10">
        <v>3</v>
      </c>
      <c r="E8" s="10">
        <v>5</v>
      </c>
      <c r="F8" s="10">
        <v>6</v>
      </c>
      <c r="G8" s="17">
        <f t="shared" si="0"/>
        <v>365</v>
      </c>
      <c r="H8" s="16">
        <f>I8+2*J8</f>
        <v>10</v>
      </c>
      <c r="I8" s="10">
        <v>6</v>
      </c>
      <c r="J8" s="10">
        <v>2</v>
      </c>
      <c r="K8" s="10">
        <v>4</v>
      </c>
      <c r="L8" s="10">
        <v>5</v>
      </c>
      <c r="M8" s="21">
        <f t="shared" si="1"/>
        <v>256</v>
      </c>
      <c r="N8" s="10">
        <f t="shared" si="2"/>
        <v>621</v>
      </c>
      <c r="O8" s="10">
        <v>28</v>
      </c>
      <c r="P8" s="10">
        <f t="shared" si="3"/>
        <v>649</v>
      </c>
      <c r="Q8" s="10">
        <v>5</v>
      </c>
      <c r="R8" s="6">
        <v>59</v>
      </c>
      <c r="S8">
        <f>P8-R8</f>
        <v>590</v>
      </c>
    </row>
    <row r="9" spans="1:19" ht="13.5" thickBot="1">
      <c r="A9" s="12" t="s">
        <v>46</v>
      </c>
      <c r="B9" s="18">
        <f>C9+2*D9</f>
        <v>8</v>
      </c>
      <c r="C9" s="19">
        <v>4</v>
      </c>
      <c r="D9" s="19">
        <v>2</v>
      </c>
      <c r="E9" s="19">
        <v>0</v>
      </c>
      <c r="F9" s="19">
        <v>3</v>
      </c>
      <c r="G9" s="20">
        <f t="shared" si="0"/>
        <v>268</v>
      </c>
      <c r="H9" s="18">
        <f>I9+2*J9</f>
        <v>12</v>
      </c>
      <c r="I9" s="19">
        <v>4</v>
      </c>
      <c r="J9" s="19">
        <v>4</v>
      </c>
      <c r="K9" s="19">
        <v>0</v>
      </c>
      <c r="L9" s="19">
        <v>6</v>
      </c>
      <c r="M9" s="22">
        <f t="shared" si="1"/>
        <v>278</v>
      </c>
      <c r="N9" s="10">
        <f t="shared" si="2"/>
        <v>546</v>
      </c>
      <c r="O9" s="10">
        <v>41</v>
      </c>
      <c r="P9" s="10">
        <f t="shared" si="3"/>
        <v>587</v>
      </c>
      <c r="Q9" s="10">
        <v>6</v>
      </c>
      <c r="R9" s="6">
        <v>0</v>
      </c>
      <c r="S9">
        <f>P9-R9</f>
        <v>587</v>
      </c>
    </row>
    <row r="11" spans="1:3" ht="12.75">
      <c r="A11" t="s">
        <v>60</v>
      </c>
      <c r="B11" s="6" t="s">
        <v>61</v>
      </c>
      <c r="C11" s="6" t="s">
        <v>62</v>
      </c>
    </row>
    <row r="12" spans="1:3" ht="12.75">
      <c r="A12" s="23" t="s">
        <v>50</v>
      </c>
      <c r="B12" s="9">
        <v>7</v>
      </c>
      <c r="C12" s="9">
        <v>6</v>
      </c>
    </row>
    <row r="13" spans="1:3" ht="12.75" customHeight="1">
      <c r="A13" s="24" t="s">
        <v>63</v>
      </c>
      <c r="B13" s="9">
        <v>33</v>
      </c>
      <c r="C13" s="9">
        <v>23</v>
      </c>
    </row>
    <row r="15" spans="1:5" ht="12.75">
      <c r="A15" s="4" t="s">
        <v>69</v>
      </c>
      <c r="B15" s="4"/>
      <c r="C15" s="4" t="s">
        <v>71</v>
      </c>
      <c r="D15" s="4"/>
      <c r="E15" s="4"/>
    </row>
    <row r="16" spans="1:5" ht="12.75">
      <c r="A16" s="4" t="s">
        <v>70</v>
      </c>
      <c r="B16" s="4"/>
      <c r="C16" s="4" t="s">
        <v>72</v>
      </c>
      <c r="D16" s="4"/>
      <c r="E16" s="4"/>
    </row>
  </sheetData>
  <mergeCells count="2">
    <mergeCell ref="B2:G2"/>
    <mergeCell ref="H2:M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Krasnoyarsk</cp:lastModifiedBy>
  <dcterms:created xsi:type="dcterms:W3CDTF">2009-06-22T16:43:53Z</dcterms:created>
  <dcterms:modified xsi:type="dcterms:W3CDTF">2009-09-15T15:37:57Z</dcterms:modified>
  <cp:category/>
  <cp:version/>
  <cp:contentType/>
  <cp:contentStatus/>
</cp:coreProperties>
</file>